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eb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Supply\01. Procurement\03. Tenders\Tenders 2020\03.RFQ 2020\RFQ 2020-154,mother and child room,Mariupol(Sidorenko)\"/>
    </mc:Choice>
  </mc:AlternateContent>
  <xr:revisionPtr revIDLastSave="0" documentId="8_{413F3DF6-03CE-41DE-A5FD-99C7EA14DB0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LOT #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5" l="1"/>
  <c r="H12" i="5" l="1"/>
  <c r="H11" i="5"/>
  <c r="H7" i="5" l="1"/>
  <c r="H8" i="5"/>
  <c r="H9" i="5"/>
  <c r="H10" i="5"/>
  <c r="H13" i="5"/>
  <c r="H6" i="5" l="1"/>
  <c r="H18" i="5" l="1"/>
  <c r="H22" i="5" s="1"/>
  <c r="H23" i="5" s="1"/>
  <c r="H19" i="5" l="1"/>
  <c r="H20" i="5" s="1"/>
</calcChain>
</file>

<file path=xl/sharedStrings.xml><?xml version="1.0" encoding="utf-8"?>
<sst xmlns="http://schemas.openxmlformats.org/spreadsheetml/2006/main" count="65" uniqueCount="41">
  <si>
    <t>#</t>
  </si>
  <si>
    <t>Item description</t>
  </si>
  <si>
    <t>Q-ty</t>
  </si>
  <si>
    <t>Reference image</t>
  </si>
  <si>
    <t>Venor's offered product image</t>
  </si>
  <si>
    <t>Vendor's offered product description</t>
  </si>
  <si>
    <t>Unit price less VAT, UAH</t>
  </si>
  <si>
    <t>Cost less VAT, UAH</t>
  </si>
  <si>
    <t> </t>
  </si>
  <si>
    <t>UNHCR  Requirement</t>
  </si>
  <si>
    <t>Warranty</t>
  </si>
  <si>
    <t>Delivery  terms</t>
  </si>
  <si>
    <t>DAP location</t>
  </si>
  <si>
    <t>Delivery cost, less VAT, UAH:</t>
  </si>
  <si>
    <t>Compliance with the required supply term (yes/no):</t>
  </si>
  <si>
    <t>If "no" propose alternative supply term in calendar days:</t>
  </si>
  <si>
    <t>Vendor name:</t>
  </si>
  <si>
    <t>Name, Surname, Position:</t>
  </si>
  <si>
    <t>Date:</t>
  </si>
  <si>
    <t>Signature, stamp:</t>
  </si>
  <si>
    <t>РАЗОМ, без ПДВ</t>
  </si>
  <si>
    <t>ПДВ</t>
  </si>
  <si>
    <t>РАЗОМ, з ПДВ</t>
  </si>
  <si>
    <t>РАЗОМ, без ПДВ, DAP:</t>
  </si>
  <si>
    <t>РАЗОМ, з ПДВ, DAP:</t>
  </si>
  <si>
    <t>Шановні відвідувачі КПВВ в кімнаті матері та дитини ви маєте можливість скористатись повивальним столиком та іншим приладдям для зручного повивання дитини</t>
  </si>
  <si>
    <t>Уважаємые посетители КПВВ в комнате матери и ребенка вы имеете возможность воспользоваться пеленальным столиком и другими средствами для удобного пеленания ребенка</t>
  </si>
  <si>
    <t>Dear visitors of the checkpoint, in the mother and child room, you have the opportunity to use the changing table and other means for conveniently changing the baby</t>
  </si>
  <si>
    <r>
      <rPr>
        <b/>
        <sz val="10"/>
        <color theme="1"/>
        <rFont val="Arial"/>
        <family val="2"/>
      </rPr>
      <t>Листові паперові рушники.</t>
    </r>
    <r>
      <rPr>
        <sz val="10"/>
        <color theme="1"/>
        <rFont val="Arial"/>
        <family val="2"/>
        <charset val="204"/>
      </rPr>
      <t xml:space="preserve"> Колір зелений або білий
Ширина (мм): 80
Довжина \ Глибина (мм): 220
Висота (мм): 150
Тип складання: Z /W складка
Кількість листів в пачці: 200 листів
Матеріал: макулатура / целюлоза</t>
    </r>
  </si>
  <si>
    <r>
      <rPr>
        <b/>
        <sz val="10"/>
        <color theme="1"/>
        <rFont val="Arial"/>
        <family val="2"/>
      </rPr>
      <t xml:space="preserve">Диспенсер для паперових рушників: </t>
    </r>
    <r>
      <rPr>
        <sz val="10"/>
        <color theme="1"/>
        <rFont val="Arial"/>
        <family val="2"/>
        <charset val="204"/>
      </rPr>
      <t>Листові Z -W укладання. Вид диспенсера Професійний
Колір: Білий / Сірий
Поверхня: Матова
Тип диспенсера: Настінний
Форма: Прямокутна
Тип управління: Механічне
Спосіб відкриття замку: Ключем
Матеріал: ABS-пластик
Габарити, ШхВхГ: 250х350х109 мм
Витратний матеріал: Листові паперові рушники Z, W складання
Розмір витратних матеріалів: 230x90x300 мм</t>
    </r>
  </si>
  <si>
    <r>
      <rPr>
        <b/>
        <sz val="10"/>
        <color theme="1"/>
        <rFont val="Arial"/>
        <family val="2"/>
      </rPr>
      <t xml:space="preserve">Рідина для дезінфекції </t>
    </r>
    <r>
      <rPr>
        <sz val="10"/>
        <color theme="1"/>
        <rFont val="Arial"/>
        <family val="2"/>
        <charset val="204"/>
      </rPr>
      <t>АХД-2000 експрес або аналог. 75% спирт (пропанол - 1 40% , пропанол - 2 35% ). Об'єм 5 літрів. Дезінфікуючий засіб для гігієнічної та хірургічної обробки рук і шкіри, а також для швидкої дезінфекції невеликих поверхонь.</t>
    </r>
  </si>
  <si>
    <r>
      <rPr>
        <b/>
        <sz val="10"/>
        <color theme="1"/>
        <rFont val="Arial"/>
        <family val="2"/>
      </rPr>
      <t xml:space="preserve">ДОЗАТОР для дезінфікуючих засобів механічний  </t>
    </r>
    <r>
      <rPr>
        <sz val="10"/>
        <color theme="1"/>
        <rFont val="Arial"/>
        <family val="2"/>
      </rPr>
      <t>RIXO MAGGIO або аналог. Призначення диспенсера: Для дезінфікуючих засобів
Колір: Срібло
Поверхня: Матова
Тип диспенсера: Настінний
Матеріал виготовлення: Пластик
Тип управління: Механічне
Спосіб відкриття замку: Ключем / Кнопкою
ГАБАРИТНІ РОЗМІРИ
Висота: 24.5 (см)
Ширина: 11.5 (см)
Глибина: 10.5 (см)
Об'єм: 1000.0 (мл)</t>
    </r>
  </si>
  <si>
    <r>
      <t>О</t>
    </r>
    <r>
      <rPr>
        <b/>
        <sz val="10"/>
        <color theme="1"/>
        <rFont val="Calibri"/>
        <family val="2"/>
        <scheme val="minor"/>
      </rPr>
      <t>фісний стілець</t>
    </r>
    <r>
      <rPr>
        <sz val="10"/>
        <color theme="1"/>
        <rFont val="Calibri"/>
        <family val="2"/>
        <scheme val="minor"/>
      </rPr>
      <t xml:space="preserve"> Ісо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(або аналог).  Загальні характеристики: ширина сидіння – 48 см., глибина сидіння  - 43 см., висота спинки – 36 см., матеріал оббивки – еко шкіра або тканина, матеріал з якого виготовлено ніжки стільця: метал, окрашені в білий або хромований колір, спинка та сидіння стільця у своїй основі повинні мати гнуто-кліяну фанеру з поролоновим наповненням під оббивкою, оббивка світлого кольору. Тильна частина стільця повинна мати пластиковий декоративний захист. Особливості: можливість штабелювання.</t>
    </r>
  </si>
  <si>
    <r>
      <t>Напільна урна</t>
    </r>
    <r>
      <rPr>
        <sz val="10"/>
        <color theme="1"/>
        <rFont val="Calibri"/>
        <family val="2"/>
        <scheme val="minor"/>
      </rPr>
      <t xml:space="preserve"> (відро) для сміття: виробник-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MELICONI M 7050CS (або аналог), робочий об’єм 30 л., наявність педалі для зручного відкриття, виконана із нержавіючого металу або окрашеного в білий колір.</t>
    </r>
  </si>
  <si>
    <t>Доставка до м. Каматорськ</t>
  </si>
  <si>
    <t>Kramatorsk, Donetsk region</t>
  </si>
  <si>
    <t>10-15 calendar days</t>
  </si>
  <si>
    <t>at least 2 years</t>
  </si>
  <si>
    <t>PCP – Облаштування кімнат матері та дитини на КПВВ у Донецькій області</t>
  </si>
  <si>
    <r>
      <t>Стіл повивальний:</t>
    </r>
    <r>
      <rPr>
        <sz val="10"/>
        <color theme="1"/>
        <rFont val="Calibri"/>
        <family val="2"/>
        <scheme val="minor"/>
      </rPr>
      <t>Матеріал: Сталь з полімерним покриттям / Полістирол
Габаритні розміри: 950 х 750 х 925 мм.
Висота стільниці: 810 мм.</t>
    </r>
  </si>
  <si>
    <r>
      <t>Таблички інформаційні A 4 (наліпки) для повідомлення та інформування осіб які перебувають у модулі паспортного контролю про наявність кімнати матері та дитини:</t>
    </r>
    <r>
      <rPr>
        <sz val="10"/>
        <color theme="1"/>
        <rFont val="Calibri"/>
        <family val="2"/>
        <scheme val="minor"/>
      </rPr>
      <t xml:space="preserve"> виготовлені із пластику або клейкої стрічки, білим на червоному кольорі, трьома мовами (українською, російською, англійською):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</si>
</sst>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EFEFE"/>
      <name val="Times New Roman"/>
      <family val="1"/>
    </font>
    <font>
      <sz val="12"/>
      <color rgb="FF222222"/>
      <name val="Times New Roma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2" fontId="1" fillId="0" borderId="0" xfId="0" applyNumberFormat="1" applyFont="1" applyBorder="1" applyAlignment="1">
      <alignment horizontal="right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2" fillId="3" borderId="0" xfId="0" applyFont="1" applyFill="1" applyBorder="1" applyAlignment="1"/>
    <xf numFmtId="0" fontId="2" fillId="3" borderId="3" xfId="0" applyFont="1" applyFill="1" applyBorder="1" applyAlignment="1"/>
    <xf numFmtId="0" fontId="0" fillId="3" borderId="0" xfId="0" applyFill="1"/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0" fontId="8" fillId="4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webp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webp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347382</xdr:colOff>
      <xdr:row>9</xdr:row>
      <xdr:rowOff>89647</xdr:rowOff>
    </xdr:from>
    <xdr:to>
      <xdr:col>3</xdr:col>
      <xdr:colOff>2286000</xdr:colOff>
      <xdr:row>9</xdr:row>
      <xdr:rowOff>1916206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32677A-B971-4B7C-BA4B-4310040F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70" y="9502588"/>
          <a:ext cx="1938618" cy="1826559"/>
        </a:xfrm>
        <a:prstGeom prst="rect">
          <a:avLst/>
        </a:prstGeom>
      </xdr:spPr>
    </xdr:pic>
    <xdr:clientData/>
  </xdr:twoCellAnchor>
  <xdr:twoCellAnchor editAs="oneCell">
    <xdr:from>
      <xdr:col>3</xdr:col>
      <xdr:colOff>582707</xdr:colOff>
      <xdr:row>6</xdr:row>
      <xdr:rowOff>493057</xdr:rowOff>
    </xdr:from>
    <xdr:to>
      <xdr:col>3</xdr:col>
      <xdr:colOff>2342031</xdr:colOff>
      <xdr:row>6</xdr:row>
      <xdr:rowOff>2252381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222B513-ADE2-4464-B53E-DFC94982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5" y="3922057"/>
          <a:ext cx="1759324" cy="1759324"/>
        </a:xfrm>
        <a:prstGeom prst="rect">
          <a:avLst/>
        </a:prstGeom>
      </xdr:spPr>
    </xdr:pic>
    <xdr:clientData/>
  </xdr:twoCellAnchor>
  <xdr:twoCellAnchor editAs="oneCell">
    <xdr:from>
      <xdr:col>3</xdr:col>
      <xdr:colOff>616324</xdr:colOff>
      <xdr:row>7</xdr:row>
      <xdr:rowOff>78441</xdr:rowOff>
    </xdr:from>
    <xdr:to>
      <xdr:col>3</xdr:col>
      <xdr:colOff>2445128</xdr:colOff>
      <xdr:row>7</xdr:row>
      <xdr:rowOff>1907245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0F09335-794D-44F1-96C8-842D96F6E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6342529"/>
          <a:ext cx="1828804" cy="1828804"/>
        </a:xfrm>
        <a:prstGeom prst="rect">
          <a:avLst/>
        </a:prstGeom>
      </xdr:spPr>
    </xdr:pic>
    <xdr:clientData/>
  </xdr:twoCellAnchor>
  <xdr:twoCellAnchor editAs="oneCell">
    <xdr:from>
      <xdr:col>3</xdr:col>
      <xdr:colOff>369794</xdr:colOff>
      <xdr:row>12</xdr:row>
      <xdr:rowOff>85165</xdr:rowOff>
    </xdr:from>
    <xdr:to>
      <xdr:col>3</xdr:col>
      <xdr:colOff>2297205</xdr:colOff>
      <xdr:row>12</xdr:row>
      <xdr:rowOff>2012576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6DC125D-2AF3-4042-89E1-C1DF357D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382" y="16322489"/>
          <a:ext cx="1927411" cy="1927411"/>
        </a:xfrm>
        <a:prstGeom prst="rect">
          <a:avLst/>
        </a:prstGeom>
      </xdr:spPr>
    </xdr:pic>
    <xdr:clientData/>
  </xdr:twoCellAnchor>
  <xdr:twoCellAnchor editAs="oneCell">
    <xdr:from>
      <xdr:col>3</xdr:col>
      <xdr:colOff>638735</xdr:colOff>
      <xdr:row>11</xdr:row>
      <xdr:rowOff>235324</xdr:rowOff>
    </xdr:from>
    <xdr:to>
      <xdr:col>3</xdr:col>
      <xdr:colOff>2274792</xdr:colOff>
      <xdr:row>11</xdr:row>
      <xdr:rowOff>1871381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94C692-6D24-4C48-8E57-E99EA21C5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6323" y="14478000"/>
          <a:ext cx="1636057" cy="1636057"/>
        </a:xfrm>
        <a:prstGeom prst="rect">
          <a:avLst/>
        </a:prstGeom>
      </xdr:spPr>
    </xdr:pic>
    <xdr:clientData/>
  </xdr:twoCellAnchor>
  <xdr:twoCellAnchor editAs="oneCell">
    <xdr:from>
      <xdr:col>3</xdr:col>
      <xdr:colOff>201706</xdr:colOff>
      <xdr:row>10</xdr:row>
      <xdr:rowOff>291353</xdr:rowOff>
    </xdr:from>
    <xdr:to>
      <xdr:col>3</xdr:col>
      <xdr:colOff>2495176</xdr:colOff>
      <xdr:row>10</xdr:row>
      <xdr:rowOff>2584823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03509A0-5723-4CB3-AD78-4059CBDFF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294" y="12539382"/>
          <a:ext cx="2293470" cy="2293470"/>
        </a:xfrm>
        <a:prstGeom prst="rect">
          <a:avLst/>
        </a:prstGeom>
      </xdr:spPr>
    </xdr:pic>
    <xdr:clientData/>
  </xdr:twoCellAnchor>
  <xdr:twoCellAnchor editAs="oneCell">
    <xdr:from>
      <xdr:col>3</xdr:col>
      <xdr:colOff>493059</xdr:colOff>
      <xdr:row>5</xdr:row>
      <xdr:rowOff>11207</xdr:rowOff>
    </xdr:from>
    <xdr:to>
      <xdr:col>3</xdr:col>
      <xdr:colOff>2078607</xdr:colOff>
      <xdr:row>5</xdr:row>
      <xdr:rowOff>1961029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15331B-024D-444E-AB29-57D196AB2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647" y="1445560"/>
          <a:ext cx="1585548" cy="1949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4C70-DE53-4B78-A505-6F59E2D3D145}">
  <dimension ref="A4:H32"/>
  <sheetViews>
    <sheetView tabSelected="1" topLeftCell="A7" zoomScale="85" zoomScaleNormal="85" workbookViewId="0">
      <selection activeCell="B9" sqref="B9"/>
    </sheetView>
  </sheetViews>
  <sheetFormatPr defaultRowHeight="15" x14ac:dyDescent="0.25"/>
  <cols>
    <col min="1" max="1" width="4.42578125" customWidth="1"/>
    <col min="2" max="2" width="43.42578125" style="27" customWidth="1"/>
    <col min="4" max="4" width="42.5703125" customWidth="1"/>
    <col min="5" max="5" width="36.28515625" customWidth="1"/>
    <col min="6" max="6" width="43.140625" customWidth="1"/>
    <col min="7" max="7" width="17.28515625" customWidth="1"/>
    <col min="8" max="8" width="17" customWidth="1"/>
  </cols>
  <sheetData>
    <row r="4" spans="1:8" x14ac:dyDescent="0.25">
      <c r="A4" s="41" t="s">
        <v>38</v>
      </c>
      <c r="B4" s="42"/>
      <c r="C4" s="42"/>
      <c r="D4" s="42"/>
      <c r="E4" s="42"/>
      <c r="F4" s="42"/>
      <c r="G4" s="42"/>
      <c r="H4" s="43"/>
    </row>
    <row r="5" spans="1:8" ht="53.45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</row>
    <row r="6" spans="1:8" ht="157.15" customHeight="1" x14ac:dyDescent="0.25">
      <c r="A6" s="4">
        <v>1</v>
      </c>
      <c r="B6" s="34" t="s">
        <v>39</v>
      </c>
      <c r="C6" s="4">
        <v>7</v>
      </c>
      <c r="D6" s="4"/>
      <c r="E6" s="5"/>
      <c r="F6" s="5"/>
      <c r="G6" s="6">
        <v>0</v>
      </c>
      <c r="H6" s="7">
        <f t="shared" ref="H6:H14" si="0">C6*G6</f>
        <v>0</v>
      </c>
    </row>
    <row r="7" spans="1:8" ht="223.5" customHeight="1" x14ac:dyDescent="0.25">
      <c r="A7" s="4">
        <v>2</v>
      </c>
      <c r="B7" s="35" t="s">
        <v>32</v>
      </c>
      <c r="C7" s="4">
        <v>14</v>
      </c>
      <c r="D7" s="4"/>
      <c r="E7" s="5"/>
      <c r="F7" s="5"/>
      <c r="G7" s="6">
        <v>0</v>
      </c>
      <c r="H7" s="7">
        <f t="shared" si="0"/>
        <v>0</v>
      </c>
    </row>
    <row r="8" spans="1:8" ht="157.15" customHeight="1" thickBot="1" x14ac:dyDescent="0.3">
      <c r="A8" s="4">
        <v>3</v>
      </c>
      <c r="B8" s="26" t="s">
        <v>33</v>
      </c>
      <c r="C8" s="4">
        <v>7</v>
      </c>
      <c r="D8" s="4"/>
      <c r="E8" s="5"/>
      <c r="F8" s="5"/>
      <c r="G8" s="6">
        <v>0</v>
      </c>
      <c r="H8" s="7">
        <f t="shared" si="0"/>
        <v>0</v>
      </c>
    </row>
    <row r="9" spans="1:8" ht="157.15" customHeight="1" x14ac:dyDescent="0.25">
      <c r="A9" s="4">
        <v>4</v>
      </c>
      <c r="B9" s="26" t="s">
        <v>40</v>
      </c>
      <c r="C9" s="22">
        <v>7</v>
      </c>
      <c r="D9" s="18" t="s">
        <v>25</v>
      </c>
      <c r="E9" s="23"/>
      <c r="F9" s="23"/>
      <c r="G9" s="6">
        <v>0</v>
      </c>
      <c r="H9" s="7">
        <f t="shared" si="0"/>
        <v>0</v>
      </c>
    </row>
    <row r="10" spans="1:8" ht="157.15" customHeight="1" x14ac:dyDescent="0.25">
      <c r="A10" s="4">
        <v>5</v>
      </c>
      <c r="B10" s="25" t="s">
        <v>30</v>
      </c>
      <c r="C10" s="22">
        <v>7</v>
      </c>
      <c r="D10" s="21" t="s">
        <v>26</v>
      </c>
      <c r="E10" s="5"/>
      <c r="F10" s="5"/>
      <c r="G10" s="6">
        <v>0</v>
      </c>
      <c r="H10" s="7">
        <f t="shared" si="0"/>
        <v>0</v>
      </c>
    </row>
    <row r="11" spans="1:8" ht="243" customHeight="1" x14ac:dyDescent="0.25">
      <c r="A11" s="4">
        <v>6</v>
      </c>
      <c r="B11" s="24" t="s">
        <v>31</v>
      </c>
      <c r="C11" s="22">
        <v>7</v>
      </c>
      <c r="D11" s="21"/>
      <c r="E11" s="5"/>
      <c r="F11" s="5"/>
      <c r="G11" s="6">
        <v>0</v>
      </c>
      <c r="H11" s="7">
        <f t="shared" si="0"/>
        <v>0</v>
      </c>
    </row>
    <row r="12" spans="1:8" ht="157.15" customHeight="1" x14ac:dyDescent="0.25">
      <c r="A12" s="4">
        <v>7</v>
      </c>
      <c r="B12" s="24" t="s">
        <v>28</v>
      </c>
      <c r="C12" s="22">
        <v>7</v>
      </c>
      <c r="D12" s="21"/>
      <c r="E12" s="20"/>
      <c r="F12" s="5"/>
      <c r="G12" s="6">
        <v>0</v>
      </c>
      <c r="H12" s="7">
        <f t="shared" si="0"/>
        <v>0</v>
      </c>
    </row>
    <row r="13" spans="1:8" ht="165" customHeight="1" x14ac:dyDescent="0.25">
      <c r="A13" s="4">
        <v>8</v>
      </c>
      <c r="B13" s="36" t="s">
        <v>29</v>
      </c>
      <c r="C13" s="22">
        <v>7</v>
      </c>
      <c r="D13" s="37" t="s">
        <v>27</v>
      </c>
      <c r="E13" s="38"/>
      <c r="F13" s="23"/>
      <c r="G13" s="39">
        <v>0</v>
      </c>
      <c r="H13" s="40">
        <f t="shared" si="0"/>
        <v>0</v>
      </c>
    </row>
    <row r="14" spans="1:8" ht="165" customHeight="1" x14ac:dyDescent="0.25">
      <c r="A14" s="4">
        <v>9</v>
      </c>
      <c r="B14" s="25" t="s">
        <v>34</v>
      </c>
      <c r="C14" s="4">
        <v>1</v>
      </c>
      <c r="D14" s="21"/>
      <c r="E14" s="5"/>
      <c r="F14" s="5"/>
      <c r="G14" s="6">
        <v>0</v>
      </c>
      <c r="H14" s="7">
        <f t="shared" si="0"/>
        <v>0</v>
      </c>
    </row>
    <row r="15" spans="1:8" ht="15.75" x14ac:dyDescent="0.25">
      <c r="D15" s="19"/>
    </row>
    <row r="16" spans="1:8" x14ac:dyDescent="0.25">
      <c r="B16" s="28" t="s">
        <v>8</v>
      </c>
      <c r="C16" s="13" t="s">
        <v>8</v>
      </c>
      <c r="D16" s="13" t="s">
        <v>8</v>
      </c>
      <c r="E16" s="15" t="s">
        <v>8</v>
      </c>
      <c r="F16" s="9"/>
      <c r="G16" s="12"/>
      <c r="H16" s="11"/>
    </row>
    <row r="17" spans="2:8" x14ac:dyDescent="0.25">
      <c r="B17" s="29" t="s">
        <v>9</v>
      </c>
      <c r="C17" s="13" t="s">
        <v>8</v>
      </c>
      <c r="D17" s="13" t="s">
        <v>8</v>
      </c>
      <c r="E17" s="15"/>
      <c r="F17" s="9"/>
      <c r="G17" s="12"/>
      <c r="H17" s="11"/>
    </row>
    <row r="18" spans="2:8" x14ac:dyDescent="0.25">
      <c r="B18" s="30" t="s">
        <v>10</v>
      </c>
      <c r="C18" s="14" t="s">
        <v>37</v>
      </c>
      <c r="D18" s="14"/>
      <c r="E18" s="15"/>
      <c r="F18" s="9"/>
      <c r="G18" s="10" t="s">
        <v>20</v>
      </c>
      <c r="H18" s="11">
        <f>SUM(H6:H16)</f>
        <v>0</v>
      </c>
    </row>
    <row r="19" spans="2:8" x14ac:dyDescent="0.25">
      <c r="B19" s="31" t="s">
        <v>11</v>
      </c>
      <c r="C19" s="44" t="s">
        <v>36</v>
      </c>
      <c r="D19" s="44"/>
      <c r="E19" s="15" t="s">
        <v>8</v>
      </c>
      <c r="F19" s="1"/>
      <c r="G19" s="8" t="s">
        <v>21</v>
      </c>
      <c r="H19" s="3">
        <f>H18*0.2</f>
        <v>0</v>
      </c>
    </row>
    <row r="20" spans="2:8" x14ac:dyDescent="0.25">
      <c r="B20" s="31" t="s">
        <v>12</v>
      </c>
      <c r="C20" s="45" t="s">
        <v>35</v>
      </c>
      <c r="D20" s="45"/>
      <c r="E20" s="16"/>
      <c r="F20" s="1"/>
      <c r="G20" s="8" t="s">
        <v>22</v>
      </c>
      <c r="H20" s="3">
        <f>H18+H19</f>
        <v>0</v>
      </c>
    </row>
    <row r="21" spans="2:8" x14ac:dyDescent="0.25">
      <c r="B21" s="31" t="s">
        <v>13</v>
      </c>
      <c r="C21" s="16"/>
      <c r="D21" s="16"/>
      <c r="E21" s="16"/>
      <c r="F21" s="1"/>
      <c r="G21" s="2"/>
      <c r="H21" s="1"/>
    </row>
    <row r="22" spans="2:8" ht="30" x14ac:dyDescent="0.25">
      <c r="B22" s="31" t="s">
        <v>14</v>
      </c>
      <c r="C22" s="16" t="s">
        <v>8</v>
      </c>
      <c r="D22" s="16" t="s">
        <v>8</v>
      </c>
      <c r="E22" s="16" t="s">
        <v>8</v>
      </c>
      <c r="F22" s="1"/>
      <c r="G22" s="8" t="s">
        <v>23</v>
      </c>
      <c r="H22" s="3">
        <f>H18+E20</f>
        <v>0</v>
      </c>
    </row>
    <row r="23" spans="2:8" ht="30" x14ac:dyDescent="0.25">
      <c r="B23" s="32" t="s">
        <v>15</v>
      </c>
      <c r="C23" s="16" t="s">
        <v>8</v>
      </c>
      <c r="D23" s="16" t="s">
        <v>8</v>
      </c>
      <c r="E23" s="16" t="s">
        <v>8</v>
      </c>
      <c r="F23" s="1"/>
      <c r="G23" s="8" t="s">
        <v>24</v>
      </c>
      <c r="H23" s="3">
        <f>H22*1.2</f>
        <v>0</v>
      </c>
    </row>
    <row r="24" spans="2:8" x14ac:dyDescent="0.25">
      <c r="B24" s="31"/>
      <c r="C24" s="15"/>
      <c r="D24" s="15"/>
      <c r="E24" s="15"/>
      <c r="F24" s="1"/>
      <c r="G24" s="2"/>
      <c r="H24" s="1"/>
    </row>
    <row r="25" spans="2:8" x14ac:dyDescent="0.25">
      <c r="B25" s="31" t="s">
        <v>16</v>
      </c>
      <c r="C25" s="16" t="s">
        <v>8</v>
      </c>
      <c r="D25" s="16" t="s">
        <v>8</v>
      </c>
      <c r="E25" s="16" t="s">
        <v>8</v>
      </c>
      <c r="F25" s="1"/>
      <c r="G25" s="2"/>
      <c r="H25" s="1"/>
    </row>
    <row r="26" spans="2:8" x14ac:dyDescent="0.25">
      <c r="B26" s="31"/>
      <c r="C26" s="15"/>
      <c r="D26" s="15"/>
      <c r="E26" s="15"/>
      <c r="F26" s="1"/>
      <c r="G26" s="2"/>
      <c r="H26" s="1"/>
    </row>
    <row r="27" spans="2:8" x14ac:dyDescent="0.25">
      <c r="B27" s="31" t="s">
        <v>17</v>
      </c>
      <c r="C27" s="16" t="s">
        <v>8</v>
      </c>
      <c r="D27" s="16" t="s">
        <v>8</v>
      </c>
      <c r="E27" s="16" t="s">
        <v>8</v>
      </c>
      <c r="F27" s="1"/>
      <c r="G27" s="2"/>
      <c r="H27" s="1"/>
    </row>
    <row r="28" spans="2:8" x14ac:dyDescent="0.25">
      <c r="B28" s="31"/>
      <c r="C28" s="15"/>
      <c r="D28" s="15"/>
      <c r="E28" s="15"/>
      <c r="F28" s="1"/>
      <c r="G28" s="2"/>
      <c r="H28" s="1"/>
    </row>
    <row r="29" spans="2:8" x14ac:dyDescent="0.25">
      <c r="B29" s="31" t="s">
        <v>18</v>
      </c>
      <c r="C29" s="16" t="s">
        <v>8</v>
      </c>
      <c r="D29" s="16" t="s">
        <v>8</v>
      </c>
      <c r="E29" s="16" t="s">
        <v>8</v>
      </c>
      <c r="F29" s="1"/>
      <c r="G29" s="2"/>
      <c r="H29" s="1"/>
    </row>
    <row r="30" spans="2:8" x14ac:dyDescent="0.25">
      <c r="B30" s="31"/>
      <c r="C30" s="15"/>
      <c r="D30" s="15"/>
      <c r="E30" s="15"/>
      <c r="F30" s="1"/>
      <c r="G30" s="2"/>
      <c r="H30" s="1"/>
    </row>
    <row r="31" spans="2:8" x14ac:dyDescent="0.25">
      <c r="B31" s="31" t="s">
        <v>19</v>
      </c>
      <c r="C31" s="16" t="s">
        <v>8</v>
      </c>
      <c r="D31" s="16" t="s">
        <v>8</v>
      </c>
      <c r="E31" s="16" t="s">
        <v>8</v>
      </c>
    </row>
    <row r="32" spans="2:8" x14ac:dyDescent="0.25">
      <c r="B32" s="33"/>
      <c r="C32" s="17"/>
      <c r="D32" s="17"/>
      <c r="E32" s="17"/>
    </row>
  </sheetData>
  <mergeCells count="3">
    <mergeCell ref="A4:H4"/>
    <mergeCell ref="C19:D19"/>
    <mergeCell ref="C20:D20"/>
  </mergeCells>
  <pageMargins left="0.7" right="0.7" top="0.75" bottom="0.75" header="0.3" footer="0.3"/>
  <pageSetup paperSize="9" scale="4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5282B-6F72-4FDB-A8A3-F2D82AE4E9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B4E531-216D-4A40-B0BC-C5000F3D1399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3c30a8-76b9-4357-a999-24e8bf0a122e"/>
    <ds:schemaRef ds:uri="572d5251-ef0c-472b-8560-265d0ea24ad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D08124-8B55-439C-A51B-2A4CFE9DA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#1</vt:lpstr>
    </vt:vector>
  </TitlesOfParts>
  <Manager/>
  <Company>UNHCR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Kusheliev</dc:creator>
  <cp:keywords/>
  <dc:description/>
  <cp:lastModifiedBy>Maryna Vesnina</cp:lastModifiedBy>
  <cp:revision/>
  <dcterms:created xsi:type="dcterms:W3CDTF">2019-04-19T13:43:39Z</dcterms:created>
  <dcterms:modified xsi:type="dcterms:W3CDTF">2020-11-10T12:59:40Z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