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Stat'!$A$1:$H$137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<sst xmlns="http://schemas.openxmlformats.org/spreadsheetml/2006/main" count="156" uniqueCount="76">
  <si>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</si>
  <si>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</si>
  <si>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</si>
  <si>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</si>
  <si>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</si>
  <si>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</si>
  <si>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</si>
  <si>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</si>
  <si>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</si>
  <si>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</si>
  <si>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</si>
  <si>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</si>
  <si>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</si>
  <si>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</si>
  <si>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</si>
  <si>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</si>
  <si>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</si>
  <si>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</si>
  <si>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</si>
  <si>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</si>
  <si>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</si>
  <si>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</si>
  <si>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</si>
  <si>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</si>
  <si>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</si>
  <si>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</si>
  <si>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</si>
  <si>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</si>
  <si>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</si>
  <si>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</si>
  <si>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</si>
  <si>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</si>
  <si>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</si>
  <si>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</si>
  <si>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</si>
  <si>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</si>
  <si>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</si>
  <si>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</si>
  <si>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</si>
  <si>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</si>
  <si>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</si>
  <si>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</si>
  <si>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</si>
  <si>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</si>
  <si>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</si>
  <si>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</si>
  <si>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</si>
  <si>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</si>
  <si>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</si>
  <si>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</si>
  <si>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</si>
  <si>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</si>
  <si>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</si>
  <si>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</si>
  <si>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</si>
  <si>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</si>
  <si>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</si>
  <si>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</si>
  <si>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</si>
  <si>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</si>
  <si>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</si>
  <si>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</si>
  <si>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</si>
  <si>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</si>
  <si>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</si>
  <si>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</si>
  <si>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</si>
  <si>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</si>
  <si>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</si>
  <si>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</si>
  <si>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</si>
  <si>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</si>
  <si>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</si>
  <si>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</si>
  <si>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Total Individuals fully processed (hold ration card), but not yet relocated (= Transit Centre residents).</t>
  </si>
  <si>
    <t>As of  13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</si>
</sst>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2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6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0" xfId="0" applyFont="1" applyFill="1" applyBorder="1" applyAlignment="1">
      <alignment/>
    </xf>
    <xf numFmtId="0" fontId="5" fillId="3" borderId="52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5" fillId="3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horizontal="right"/>
    </xf>
    <xf numFmtId="0" fontId="5" fillId="4" borderId="65" xfId="0" applyFont="1" applyFill="1" applyBorder="1" applyAlignment="1">
      <alignment vertical="top" wrapText="1"/>
    </xf>
    <xf numFmtId="0" fontId="5" fillId="4" borderId="66" xfId="0" applyFont="1" applyFill="1" applyBorder="1" applyAlignment="1">
      <alignment horizontal="center" wrapText="1"/>
    </xf>
    <xf numFmtId="0" fontId="5" fillId="4" borderId="67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8" xfId="0" applyNumberFormat="1" applyFont="1" applyBorder="1" applyAlignment="1" quotePrefix="1">
      <alignment/>
    </xf>
    <xf numFmtId="41" fontId="4" fillId="0" borderId="69" xfId="0" applyNumberFormat="1" applyFont="1" applyBorder="1" applyAlignment="1">
      <alignment/>
    </xf>
    <xf numFmtId="41" fontId="4" fillId="0" borderId="70" xfId="0" applyNumberFormat="1" applyFont="1" applyBorder="1" applyAlignment="1">
      <alignment/>
    </xf>
    <xf numFmtId="0" fontId="4" fillId="0" borderId="71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2" xfId="0" applyNumberFormat="1" applyFont="1" applyBorder="1" applyAlignment="1">
      <alignment/>
    </xf>
    <xf numFmtId="17" fontId="4" fillId="0" borderId="71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2" xfId="0" applyNumberFormat="1" applyFont="1" applyBorder="1" applyAlignment="1" applyProtection="1">
      <alignment/>
      <protection locked="0"/>
    </xf>
    <xf numFmtId="0" fontId="4" fillId="0" borderId="73" xfId="0" applyNumberFormat="1" applyFont="1" applyBorder="1" applyAlignment="1" quotePrefix="1">
      <alignment/>
    </xf>
    <xf numFmtId="41" fontId="4" fillId="0" borderId="74" xfId="0" applyNumberFormat="1" applyFont="1" applyBorder="1" applyAlignment="1" applyProtection="1">
      <alignment/>
      <protection locked="0"/>
    </xf>
    <xf numFmtId="41" fontId="4" fillId="0" borderId="75" xfId="0" applyNumberFormat="1" applyFont="1" applyBorder="1" applyAlignment="1" applyProtection="1">
      <alignment/>
      <protection locked="0"/>
    </xf>
    <xf numFmtId="0" fontId="4" fillId="0" borderId="76" xfId="0" applyFont="1" applyBorder="1" applyAlignment="1">
      <alignment vertical="top" wrapText="1"/>
    </xf>
    <xf numFmtId="3" fontId="0" fillId="0" borderId="77" xfId="0" applyNumberFormat="1" applyBorder="1" applyAlignment="1" applyProtection="1">
      <alignment horizontal="center"/>
      <protection locked="0"/>
    </xf>
    <xf numFmtId="177" fontId="4" fillId="0" borderId="77" xfId="0" applyNumberFormat="1" applyFont="1" applyBorder="1" applyAlignment="1">
      <alignment horizontal="right" wrapText="1"/>
    </xf>
    <xf numFmtId="177" fontId="4" fillId="0" borderId="78" xfId="0" applyNumberFormat="1" applyFont="1" applyBorder="1" applyAlignment="1">
      <alignment horizontal="right" wrapText="1"/>
    </xf>
    <xf numFmtId="17" fontId="4" fillId="0" borderId="79" xfId="0" applyNumberFormat="1" applyFont="1" applyBorder="1" applyAlignment="1" quotePrefix="1">
      <alignment vertical="top" wrapText="1"/>
    </xf>
    <xf numFmtId="3" fontId="0" fillId="0" borderId="80" xfId="0" applyNumberFormat="1" applyBorder="1" applyAlignment="1" applyProtection="1">
      <alignment horizontal="center"/>
      <protection locked="0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0" fontId="4" fillId="0" borderId="79" xfId="0" applyFont="1" applyBorder="1" applyAlignment="1" quotePrefix="1">
      <alignment vertical="top" wrapText="1"/>
    </xf>
    <xf numFmtId="0" fontId="4" fillId="0" borderId="79" xfId="0" applyFont="1" applyBorder="1" applyAlignment="1">
      <alignment vertical="top" wrapText="1"/>
    </xf>
    <xf numFmtId="0" fontId="4" fillId="0" borderId="82" xfId="0" applyFont="1" applyBorder="1" applyAlignment="1">
      <alignment vertical="top" wrapText="1"/>
    </xf>
    <xf numFmtId="3" fontId="0" fillId="0" borderId="83" xfId="0" applyNumberFormat="1" applyBorder="1" applyAlignment="1" applyProtection="1">
      <alignment horizontal="center"/>
      <protection locked="0"/>
    </xf>
    <xf numFmtId="177" fontId="4" fillId="0" borderId="83" xfId="0" applyNumberFormat="1" applyFont="1" applyBorder="1" applyAlignment="1">
      <alignment horizontal="right" wrapText="1"/>
    </xf>
    <xf numFmtId="177" fontId="4" fillId="0" borderId="84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0" fillId="0" borderId="18" xfId="0" applyNumberFormat="1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15" fontId="4" fillId="0" borderId="86" xfId="0" applyNumberFormat="1" applyFont="1" applyBorder="1" applyAlignment="1" applyProtection="1" quotePrefix="1">
      <alignment horizontal="center"/>
      <protection locked="0"/>
    </xf>
    <xf numFmtId="0" fontId="5" fillId="4" borderId="87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0" xfId="0" applyFont="1" applyFill="1" applyBorder="1" applyAlignment="1">
      <alignment horizontal="center" vertical="top" wrapText="1"/>
    </xf>
    <xf numFmtId="0" fontId="5" fillId="3" borderId="9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1617</c:v>
                </c:pt>
                <c:pt idx="4">
                  <c:v>2465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7352</c:v>
                </c:pt>
                <c:pt idx="4">
                  <c:v>9397</c:v>
                </c:pt>
                <c:pt idx="5">
                  <c:v>0</c:v>
                </c:pt>
              </c:numCache>
            </c:numRef>
          </c:val>
        </c:ser>
        <c:axId val="57939614"/>
        <c:axId val="51694479"/>
      </c:bar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694479"/>
        <c:crosses val="autoZero"/>
        <c:auto val="1"/>
        <c:lblOffset val="100"/>
        <c:noMultiLvlLbl val="0"/>
      </c:catAx>
      <c:valAx>
        <c:axId val="51694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39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1999</c:v>
                </c:pt>
              </c:numCache>
            </c:numRef>
          </c:val>
          <c:smooth val="0"/>
        </c:ser>
        <c:marker val="1"/>
        <c:axId val="62597128"/>
        <c:axId val="26503241"/>
      </c:line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03241"/>
        <c:crosses val="autoZero"/>
        <c:auto val="1"/>
        <c:lblOffset val="100"/>
        <c:noMultiLvlLbl val="0"/>
      </c:catAx>
      <c:valAx>
        <c:axId val="26503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9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0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</c:numCache>
            </c:numRef>
          </c:val>
          <c:smooth val="0"/>
        </c:ser>
        <c:marker val="1"/>
        <c:axId val="37202578"/>
        <c:axId val="66387747"/>
      </c:lineChart>
      <c:dateAx>
        <c:axId val="372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87747"/>
        <c:crosses val="autoZero"/>
        <c:auto val="0"/>
        <c:noMultiLvlLbl val="0"/>
      </c:dateAx>
      <c:valAx>
        <c:axId val="66387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0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14096</c:v>
                </c:pt>
                <c:pt idx="1">
                  <c:v>20304</c:v>
                </c:pt>
                <c:pt idx="2">
                  <c:v>9119</c:v>
                </c:pt>
                <c:pt idx="3">
                  <c:v>6814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13662</c:v>
                </c:pt>
                <c:pt idx="1">
                  <c:v>19074</c:v>
                </c:pt>
                <c:pt idx="2">
                  <c:v>12553</c:v>
                </c:pt>
                <c:pt idx="3">
                  <c:v>12654</c:v>
                </c:pt>
                <c:pt idx="4">
                  <c:v>691</c:v>
                </c:pt>
              </c:numCache>
            </c:numRef>
          </c:val>
        </c:ser>
        <c:axId val="60618812"/>
        <c:axId val="8698397"/>
      </c:bar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98397"/>
        <c:crosses val="autoZero"/>
        <c:auto val="1"/>
        <c:lblOffset val="100"/>
        <c:noMultiLvlLbl val="0"/>
      </c:catAx>
      <c:valAx>
        <c:axId val="8698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11176710"/>
        <c:axId val="33481527"/>
      </c:bar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81527"/>
        <c:crosses val="autoZero"/>
        <c:auto val="1"/>
        <c:lblOffset val="100"/>
        <c:noMultiLvlLbl val="0"/>
      </c:catAx>
      <c:valAx>
        <c:axId val="33481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7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32898288"/>
        <c:axId val="27649137"/>
      </c:bar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49137"/>
        <c:crosses val="autoZero"/>
        <c:auto val="1"/>
        <c:lblOffset val="100"/>
        <c:noMultiLvlLbl val="0"/>
      </c:catAx>
      <c:valAx>
        <c:axId val="276491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8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47515642"/>
        <c:axId val="24987595"/>
      </c:bar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87595"/>
        <c:crosses val="autoZero"/>
        <c:auto val="1"/>
        <c:lblOffset val="100"/>
        <c:noMultiLvlLbl val="0"/>
      </c:catAx>
      <c:valAx>
        <c:axId val="249875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15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942</c:v>
                </c:pt>
                <c:pt idx="1">
                  <c:v>1518</c:v>
                </c:pt>
                <c:pt idx="2">
                  <c:v>730</c:v>
                </c:pt>
                <c:pt idx="3">
                  <c:v>296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848</c:v>
                </c:pt>
                <c:pt idx="1">
                  <c:v>1378</c:v>
                </c:pt>
                <c:pt idx="2">
                  <c:v>1147</c:v>
                </c:pt>
                <c:pt idx="3">
                  <c:v>443</c:v>
                </c:pt>
                <c:pt idx="4">
                  <c:v>19</c:v>
                </c:pt>
              </c:numCache>
            </c:numRef>
          </c:val>
        </c:ser>
        <c:axId val="23561764"/>
        <c:axId val="10729285"/>
      </c:bar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29285"/>
        <c:crosses val="autoZero"/>
        <c:auto val="1"/>
        <c:lblOffset val="100"/>
        <c:noMultiLvlLbl val="0"/>
      </c:catAx>
      <c:valAx>
        <c:axId val="107292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6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866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648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771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7"/>
  <sheetViews>
    <sheetView tabSelected="1" view="pageBreakPreview" zoomScaleSheetLayoutView="100" workbookViewId="0" topLeftCell="A1">
      <selection activeCell="A135" sqref="A13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1.00390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75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115">
        <v>1617</v>
      </c>
      <c r="D27" s="116">
        <v>7352</v>
      </c>
      <c r="E27" s="70" t="s">
        <v>33</v>
      </c>
      <c r="F27" s="70" t="s">
        <v>33</v>
      </c>
      <c r="G27" s="20">
        <f t="shared" si="0"/>
        <v>1617</v>
      </c>
      <c r="H27" s="20">
        <f t="shared" si="0"/>
        <v>7352</v>
      </c>
    </row>
    <row r="28" spans="1:8" ht="15" customHeight="1">
      <c r="A28" s="91" t="s">
        <v>48</v>
      </c>
      <c r="B28" s="69"/>
      <c r="C28" s="67">
        <f aca="true" t="shared" si="1" ref="C28:H28">SUM(C24:C27)</f>
        <v>26456</v>
      </c>
      <c r="D28" s="92">
        <f t="shared" si="1"/>
        <v>109660</v>
      </c>
      <c r="E28" s="89">
        <f t="shared" si="1"/>
        <v>10440</v>
      </c>
      <c r="F28" s="68">
        <f t="shared" si="1"/>
        <v>40479</v>
      </c>
      <c r="G28" s="67">
        <f t="shared" si="1"/>
        <v>16016</v>
      </c>
      <c r="H28" s="67">
        <f t="shared" si="1"/>
        <v>69181</v>
      </c>
    </row>
    <row r="29" spans="1:8" ht="15" customHeight="1">
      <c r="A29" s="83" t="s">
        <v>26</v>
      </c>
      <c r="B29" s="72"/>
      <c r="C29" s="84">
        <v>2465</v>
      </c>
      <c r="D29" s="110">
        <v>9397</v>
      </c>
      <c r="E29" s="85" t="s">
        <v>33</v>
      </c>
      <c r="F29" s="85" t="s">
        <v>33</v>
      </c>
      <c r="G29" s="75">
        <f t="shared" si="0"/>
        <v>2465</v>
      </c>
      <c r="H29" s="75">
        <f t="shared" si="0"/>
        <v>9397</v>
      </c>
    </row>
    <row r="30" spans="1:8" ht="15" customHeight="1">
      <c r="A30" s="55" t="s">
        <v>25</v>
      </c>
      <c r="B30" s="3"/>
      <c r="C30" s="163" t="s">
        <v>33</v>
      </c>
      <c r="D30" s="164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2465</v>
      </c>
      <c r="D31" s="92">
        <f>SUM(D29:D30)</f>
        <v>9397</v>
      </c>
      <c r="E31" s="90" t="s">
        <v>33</v>
      </c>
      <c r="F31" s="88" t="s">
        <v>33</v>
      </c>
      <c r="G31" s="67">
        <f>SUM(G29:G30)</f>
        <v>2465</v>
      </c>
      <c r="H31" s="67">
        <f>SUM(H29:H30)</f>
        <v>9397</v>
      </c>
    </row>
    <row r="32" spans="1:8" ht="15" customHeight="1" thickBot="1">
      <c r="A32" s="58" t="s">
        <v>49</v>
      </c>
      <c r="B32" s="59"/>
      <c r="C32" s="60">
        <f>C28+C31</f>
        <v>28921</v>
      </c>
      <c r="D32" s="61">
        <f>D28+D31</f>
        <v>119057</v>
      </c>
      <c r="E32" s="62">
        <f>E28</f>
        <v>10440</v>
      </c>
      <c r="F32" s="62">
        <f>F28</f>
        <v>40479</v>
      </c>
      <c r="G32" s="57">
        <f>G28+G31</f>
        <v>18481</v>
      </c>
      <c r="H32" s="56">
        <f>H28+H31</f>
        <v>78578</v>
      </c>
    </row>
    <row r="33" ht="12.75">
      <c r="A33" s="1" t="s">
        <v>30</v>
      </c>
    </row>
    <row r="34" ht="12.75">
      <c r="G34" s="2"/>
    </row>
    <row r="35" ht="12.75">
      <c r="A35" s="1" t="s">
        <v>61</v>
      </c>
    </row>
    <row r="36" spans="1:7" ht="13.5" thickBot="1">
      <c r="A36" s="1" t="s">
        <v>62</v>
      </c>
      <c r="G36" s="2"/>
    </row>
    <row r="37" spans="1:8" ht="13.5" thickBot="1">
      <c r="A37" s="104" t="s">
        <v>66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65</v>
      </c>
      <c r="B64" s="131"/>
      <c r="C64" s="131"/>
      <c r="D64" s="131"/>
      <c r="E64" s="131"/>
      <c r="F64" s="132"/>
      <c r="G64" s="107"/>
      <c r="H64" s="108"/>
    </row>
    <row r="65" spans="1:2" ht="12.75">
      <c r="A65" s="200" t="s">
        <v>70</v>
      </c>
      <c r="B65" s="153" t="s">
        <v>52</v>
      </c>
    </row>
    <row r="66" spans="1:2" ht="12.75">
      <c r="A66" s="198">
        <v>40756</v>
      </c>
      <c r="B66" s="195">
        <v>327</v>
      </c>
    </row>
    <row r="67" spans="1:2" ht="12.75">
      <c r="A67" s="198">
        <v>40757</v>
      </c>
      <c r="B67" s="196">
        <v>272</v>
      </c>
    </row>
    <row r="68" spans="1:2" ht="12.75">
      <c r="A68" s="198">
        <v>40758</v>
      </c>
      <c r="B68" s="196">
        <v>207</v>
      </c>
    </row>
    <row r="69" spans="1:2" ht="12.75">
      <c r="A69" s="198">
        <v>40759</v>
      </c>
      <c r="B69" s="196">
        <v>129</v>
      </c>
    </row>
    <row r="70" spans="1:2" ht="12.75">
      <c r="A70" s="198">
        <v>40760</v>
      </c>
      <c r="B70" s="196">
        <v>130</v>
      </c>
    </row>
    <row r="71" spans="1:2" ht="12.75">
      <c r="A71" s="198">
        <v>40761</v>
      </c>
      <c r="B71" s="196">
        <v>155</v>
      </c>
    </row>
    <row r="72" spans="1:2" ht="12.75">
      <c r="A72" s="198">
        <v>40762</v>
      </c>
      <c r="B72" s="196">
        <v>76</v>
      </c>
    </row>
    <row r="73" spans="1:2" ht="12.75">
      <c r="A73" s="198">
        <v>40763</v>
      </c>
      <c r="B73" s="196">
        <v>385</v>
      </c>
    </row>
    <row r="74" spans="1:2" ht="12.75">
      <c r="A74" s="198">
        <v>40764</v>
      </c>
      <c r="B74" s="196">
        <v>247</v>
      </c>
    </row>
    <row r="75" spans="1:2" ht="12.75">
      <c r="A75" s="198">
        <v>40765</v>
      </c>
      <c r="B75" s="196">
        <v>168</v>
      </c>
    </row>
    <row r="76" spans="1:2" ht="12.75">
      <c r="A76" s="198">
        <v>40766</v>
      </c>
      <c r="B76" s="196">
        <v>264</v>
      </c>
    </row>
    <row r="77" spans="1:2" ht="12.75">
      <c r="A77" s="198">
        <v>40767</v>
      </c>
      <c r="B77" s="196">
        <v>59</v>
      </c>
    </row>
    <row r="78" spans="1:2" ht="12.75">
      <c r="A78" s="198">
        <v>40768</v>
      </c>
      <c r="B78" s="196"/>
    </row>
    <row r="79" spans="1:2" ht="12.75">
      <c r="A79" s="198">
        <v>40769</v>
      </c>
      <c r="B79" s="196"/>
    </row>
    <row r="80" spans="1:2" ht="12.75">
      <c r="A80" s="198">
        <v>40770</v>
      </c>
      <c r="B80" s="196"/>
    </row>
    <row r="81" spans="1:2" ht="12.75">
      <c r="A81" s="198">
        <v>40771</v>
      </c>
      <c r="B81" s="196"/>
    </row>
    <row r="82" spans="1:2" ht="12.75">
      <c r="A82" s="198">
        <v>40772</v>
      </c>
      <c r="B82" s="196"/>
    </row>
    <row r="83" spans="1:2" ht="12.75">
      <c r="A83" s="198">
        <v>40773</v>
      </c>
      <c r="B83" s="196"/>
    </row>
    <row r="84" spans="1:2" ht="12.75">
      <c r="A84" s="198">
        <v>40774</v>
      </c>
      <c r="B84" s="196"/>
    </row>
    <row r="85" spans="1:2" ht="12.75">
      <c r="A85" s="198">
        <v>40775</v>
      </c>
      <c r="B85" s="196"/>
    </row>
    <row r="86" spans="1:2" ht="12.75">
      <c r="A86" s="198">
        <v>40776</v>
      </c>
      <c r="B86" s="196"/>
    </row>
    <row r="87" spans="1:2" ht="12.75">
      <c r="A87" s="198">
        <v>40777</v>
      </c>
      <c r="B87" s="196"/>
    </row>
    <row r="88" spans="1:2" ht="12.75">
      <c r="A88" s="198">
        <v>40778</v>
      </c>
      <c r="B88" s="196"/>
    </row>
    <row r="89" spans="1:2" ht="12.75">
      <c r="A89" s="198">
        <v>40779</v>
      </c>
      <c r="B89" s="196"/>
    </row>
    <row r="90" spans="1:2" ht="12.75">
      <c r="A90" s="198">
        <v>40780</v>
      </c>
      <c r="B90" s="196"/>
    </row>
    <row r="91" spans="1:2" ht="12.75">
      <c r="A91" s="198">
        <v>40781</v>
      </c>
      <c r="B91" s="196"/>
    </row>
    <row r="92" spans="1:2" ht="12.75">
      <c r="A92" s="198">
        <v>40782</v>
      </c>
      <c r="B92" s="195"/>
    </row>
    <row r="93" spans="1:2" ht="12.75">
      <c r="A93" s="198">
        <v>40783</v>
      </c>
      <c r="B93" s="195"/>
    </row>
    <row r="94" spans="1:2" ht="12.75">
      <c r="A94" s="198">
        <v>40784</v>
      </c>
      <c r="B94" s="195"/>
    </row>
    <row r="95" spans="1:2" ht="12.75">
      <c r="A95" s="198">
        <v>40785</v>
      </c>
      <c r="B95" s="196"/>
    </row>
    <row r="96" spans="1:2" ht="12.75">
      <c r="A96" s="199">
        <v>40786</v>
      </c>
      <c r="B96" s="197"/>
    </row>
    <row r="97" spans="1:2" ht="13.5" thickBot="1">
      <c r="A97" s="96" t="s">
        <v>53</v>
      </c>
      <c r="B97" s="109">
        <f>SUM(B66:B95)</f>
        <v>2419</v>
      </c>
    </row>
    <row r="99" spans="1:8" ht="12.75">
      <c r="A99" s="9" t="s">
        <v>67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68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65" t="s">
        <v>18</v>
      </c>
      <c r="B121" s="166">
        <v>1502</v>
      </c>
      <c r="C121" s="167">
        <v>6792</v>
      </c>
    </row>
    <row r="122" spans="1:4" ht="12.75" customHeight="1">
      <c r="A122" s="168" t="s">
        <v>19</v>
      </c>
      <c r="B122" s="169">
        <v>527</v>
      </c>
      <c r="C122" s="170">
        <v>2016</v>
      </c>
      <c r="D122" s="1" t="s">
        <v>3</v>
      </c>
    </row>
    <row r="123" spans="1:3" ht="12.75" customHeight="1">
      <c r="A123" s="168" t="s">
        <v>20</v>
      </c>
      <c r="B123" s="169">
        <v>1019</v>
      </c>
      <c r="C123" s="170">
        <v>4072</v>
      </c>
    </row>
    <row r="124" spans="1:3" ht="12.75" customHeight="1">
      <c r="A124" s="168" t="s">
        <v>21</v>
      </c>
      <c r="B124" s="169">
        <v>1650</v>
      </c>
      <c r="C124" s="170">
        <v>6749</v>
      </c>
    </row>
    <row r="125" spans="1:3" ht="12.75" customHeight="1">
      <c r="A125" s="168" t="s">
        <v>22</v>
      </c>
      <c r="B125" s="169">
        <v>2587</v>
      </c>
      <c r="C125" s="170">
        <v>12045</v>
      </c>
    </row>
    <row r="126" spans="1:8" ht="12.75" customHeight="1">
      <c r="A126" s="168" t="s">
        <v>23</v>
      </c>
      <c r="B126" s="169">
        <v>7030</v>
      </c>
      <c r="C126" s="170">
        <v>24042</v>
      </c>
      <c r="H126" s="16"/>
    </row>
    <row r="127" spans="1:8" ht="12.75" customHeight="1">
      <c r="A127" s="171" t="s">
        <v>51</v>
      </c>
      <c r="B127" s="172">
        <v>4463</v>
      </c>
      <c r="C127" s="173">
        <v>19610</v>
      </c>
      <c r="H127" s="16"/>
    </row>
    <row r="128" spans="1:8" ht="12.75" customHeight="1">
      <c r="A128" s="174" t="s">
        <v>69</v>
      </c>
      <c r="B128" s="175">
        <v>598</v>
      </c>
      <c r="C128" s="176">
        <v>1999</v>
      </c>
      <c r="H128" s="16"/>
    </row>
    <row r="129" spans="1:4" ht="12.75" customHeight="1">
      <c r="A129" s="152" t="s">
        <v>2</v>
      </c>
      <c r="B129" s="133">
        <f>SUM(B121:B128)</f>
        <v>19376</v>
      </c>
      <c r="C129" s="133">
        <f>SUM(C121:C128)</f>
        <v>77325</v>
      </c>
      <c r="D129" s="1" t="s">
        <v>3</v>
      </c>
    </row>
    <row r="130" spans="1:3" s="14" customFormat="1" ht="12.75" customHeight="1">
      <c r="A130" s="128"/>
      <c r="B130" s="129"/>
      <c r="C130" s="129"/>
    </row>
    <row r="131" spans="1:8" ht="12.75">
      <c r="A131" s="9" t="s">
        <v>71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48" t="s">
        <v>64</v>
      </c>
      <c r="B132" s="149"/>
      <c r="C132" s="149"/>
      <c r="D132" s="150"/>
      <c r="E132" s="151"/>
      <c r="F132" s="21" t="s">
        <v>0</v>
      </c>
    </row>
    <row r="133" spans="1:6" s="14" customFormat="1" ht="12.75" customHeight="1">
      <c r="A133" s="137" t="s">
        <v>72</v>
      </c>
      <c r="B133" s="138"/>
      <c r="C133" s="138"/>
      <c r="D133" s="117"/>
      <c r="E133" s="201"/>
      <c r="F133" s="135">
        <v>2280</v>
      </c>
    </row>
    <row r="134" spans="1:8" ht="12.75">
      <c r="A134" s="137" t="s">
        <v>73</v>
      </c>
      <c r="B134" s="138"/>
      <c r="C134" s="138"/>
      <c r="D134" s="138"/>
      <c r="E134" s="139"/>
      <c r="F134" s="134">
        <v>7656</v>
      </c>
      <c r="H134" s="16"/>
    </row>
    <row r="135" spans="1:6" ht="12.75" customHeight="1">
      <c r="A135" s="143" t="s">
        <v>74</v>
      </c>
      <c r="B135" s="144"/>
      <c r="C135" s="144"/>
      <c r="D135" s="144"/>
      <c r="E135" s="145"/>
      <c r="F135" s="110">
        <v>9122</v>
      </c>
    </row>
    <row r="136" spans="1:8" ht="12.75">
      <c r="A136" s="140" t="s">
        <v>63</v>
      </c>
      <c r="B136" s="141"/>
      <c r="C136" s="141"/>
      <c r="D136" s="141"/>
      <c r="E136" s="142"/>
      <c r="F136" s="136">
        <f>F133</f>
        <v>2280</v>
      </c>
      <c r="H136" s="16"/>
    </row>
    <row r="137" spans="1:8" s="14" customFormat="1" ht="12.75">
      <c r="A137" s="146"/>
      <c r="B137" s="146"/>
      <c r="C137" s="146"/>
      <c r="D137" s="146"/>
      <c r="E137" s="117"/>
      <c r="F137" s="147"/>
      <c r="H137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E10" sqref="E10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75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54" t="s">
        <v>5</v>
      </c>
      <c r="B6" s="155" t="s">
        <v>6</v>
      </c>
      <c r="C6" s="155" t="s">
        <v>7</v>
      </c>
      <c r="D6" s="155" t="s">
        <v>8</v>
      </c>
      <c r="E6" s="155" t="s">
        <v>7</v>
      </c>
      <c r="F6" s="155" t="s">
        <v>2</v>
      </c>
      <c r="G6" s="156" t="s">
        <v>7</v>
      </c>
    </row>
    <row r="7" spans="1:7" ht="12.75">
      <c r="A7" s="32" t="s">
        <v>9</v>
      </c>
      <c r="B7" s="93">
        <f>B32+B56+B80+B104</f>
        <v>14096</v>
      </c>
      <c r="C7" s="40">
        <f>B7/F12</f>
        <v>0.1285427685573591</v>
      </c>
      <c r="D7" s="93">
        <f>D32+D56+D80+D104</f>
        <v>13662</v>
      </c>
      <c r="E7" s="41">
        <f>D7/F12</f>
        <v>0.12458508115994893</v>
      </c>
      <c r="F7" s="42">
        <f>B7+D7</f>
        <v>27758</v>
      </c>
      <c r="G7" s="43">
        <f>F7/F12</f>
        <v>0.25312784971730806</v>
      </c>
    </row>
    <row r="8" spans="1:7" ht="12.75">
      <c r="A8" s="33" t="s">
        <v>10</v>
      </c>
      <c r="B8" s="94">
        <f>B33+B57+B81+B105</f>
        <v>20304</v>
      </c>
      <c r="C8" s="44">
        <f>B8/F12</f>
        <v>0.18515411271201898</v>
      </c>
      <c r="D8" s="94">
        <f>D33+D57+D81+D105</f>
        <v>19074</v>
      </c>
      <c r="E8" s="45">
        <f>D8/F12</f>
        <v>0.17393762538756155</v>
      </c>
      <c r="F8" s="46">
        <f>B8+D8</f>
        <v>39378</v>
      </c>
      <c r="G8" s="47">
        <f>F8/F12</f>
        <v>0.3590917380995805</v>
      </c>
    </row>
    <row r="9" spans="1:7" ht="12.75">
      <c r="A9" s="34" t="s">
        <v>11</v>
      </c>
      <c r="B9" s="94">
        <f>B34+B58+B82+B106</f>
        <v>9119</v>
      </c>
      <c r="C9" s="44">
        <f>B9/F12</f>
        <v>0.0831570308225424</v>
      </c>
      <c r="D9" s="94">
        <f>D34+D58+D82+D106</f>
        <v>12553</v>
      </c>
      <c r="E9" s="45">
        <f>D9/F12</f>
        <v>0.11447200437716579</v>
      </c>
      <c r="F9" s="46">
        <f>B9+D9</f>
        <v>21672</v>
      </c>
      <c r="G9" s="47">
        <f>F9/F12</f>
        <v>0.19762903519970818</v>
      </c>
    </row>
    <row r="10" spans="1:7" ht="12.75">
      <c r="A10" s="35" t="s">
        <v>12</v>
      </c>
      <c r="B10" s="94">
        <f>B35+B59+B83+B107</f>
        <v>6814</v>
      </c>
      <c r="C10" s="44">
        <f>B10/F12</f>
        <v>0.062137515958416926</v>
      </c>
      <c r="D10" s="94">
        <f>D35+D59+D83+D107</f>
        <v>12654</v>
      </c>
      <c r="E10" s="45">
        <f>D10/F12</f>
        <v>0.1153930330111253</v>
      </c>
      <c r="F10" s="46">
        <f>B10+D10</f>
        <v>19468</v>
      </c>
      <c r="G10" s="47">
        <f>F10/F12</f>
        <v>0.17753054896954223</v>
      </c>
    </row>
    <row r="11" spans="1:7" ht="13.5" thickBot="1">
      <c r="A11" s="36" t="s">
        <v>13</v>
      </c>
      <c r="B11" s="95">
        <f>B36+B60+B84+B108</f>
        <v>693</v>
      </c>
      <c r="C11" s="48">
        <f>B11/F12</f>
        <v>0.0063195331023162505</v>
      </c>
      <c r="D11" s="95">
        <f>D36+D60+D84+D108</f>
        <v>691</v>
      </c>
      <c r="E11" s="49">
        <f>D11/F12</f>
        <v>0.006301294911544774</v>
      </c>
      <c r="F11" s="50">
        <f>B11+D11</f>
        <v>1384</v>
      </c>
      <c r="G11" s="51">
        <f>F11/F12</f>
        <v>0.012620828013861026</v>
      </c>
    </row>
    <row r="12" spans="1:7" ht="26.25" thickBot="1">
      <c r="A12" s="38" t="s">
        <v>42</v>
      </c>
      <c r="B12" s="52">
        <f>SUM(B7:B11)</f>
        <v>51026</v>
      </c>
      <c r="C12" s="53">
        <f>B12/F12</f>
        <v>0.46531096115265363</v>
      </c>
      <c r="D12" s="52">
        <f>SUM(D7:D11)</f>
        <v>58634</v>
      </c>
      <c r="E12" s="53">
        <f>D12/F12</f>
        <v>0.5346890388473463</v>
      </c>
      <c r="F12" s="52">
        <f>SUM(F7:F11)</f>
        <v>109660</v>
      </c>
      <c r="G12" s="54">
        <f>SUM(G7:G11)</f>
        <v>1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54" t="s">
        <v>5</v>
      </c>
      <c r="B31" s="155" t="s">
        <v>6</v>
      </c>
      <c r="C31" s="155" t="s">
        <v>7</v>
      </c>
      <c r="D31" s="155" t="s">
        <v>8</v>
      </c>
      <c r="E31" s="155" t="s">
        <v>7</v>
      </c>
      <c r="F31" s="155" t="s">
        <v>2</v>
      </c>
      <c r="G31" s="156" t="s">
        <v>7</v>
      </c>
    </row>
    <row r="32" spans="1:7" ht="12.75">
      <c r="A32" s="32" t="s">
        <v>9</v>
      </c>
      <c r="B32" s="157">
        <v>5483</v>
      </c>
      <c r="C32" s="40">
        <f>B32/F37</f>
        <v>0.1384560995934446</v>
      </c>
      <c r="D32" s="157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58">
        <v>7667</v>
      </c>
      <c r="C33" s="44">
        <f>B33/F37</f>
        <v>0.19360622206509936</v>
      </c>
      <c r="D33" s="158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58">
        <v>3417</v>
      </c>
      <c r="C34" s="44">
        <f>B34/F37</f>
        <v>0.08628569985606424</v>
      </c>
      <c r="D34" s="158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58">
        <v>1390</v>
      </c>
      <c r="C35" s="44">
        <f>B35/F37</f>
        <v>0.03510012373424914</v>
      </c>
      <c r="D35" s="158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59">
        <v>128</v>
      </c>
      <c r="C36" s="48">
        <f>B36/F37</f>
        <v>0.003232241610060352</v>
      </c>
      <c r="D36" s="159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40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54" t="s">
        <v>5</v>
      </c>
      <c r="B55" s="155" t="s">
        <v>6</v>
      </c>
      <c r="C55" s="155" t="s">
        <v>7</v>
      </c>
      <c r="D55" s="155" t="s">
        <v>8</v>
      </c>
      <c r="E55" s="155" t="s">
        <v>7</v>
      </c>
      <c r="F55" s="155" t="s">
        <v>2</v>
      </c>
      <c r="G55" s="156" t="s">
        <v>7</v>
      </c>
    </row>
    <row r="56" spans="1:7" ht="12.75">
      <c r="A56" s="32" t="s">
        <v>9</v>
      </c>
      <c r="B56" s="160">
        <v>4370</v>
      </c>
      <c r="C56" s="40">
        <f>B56/F61</f>
        <v>0.11677310744729177</v>
      </c>
      <c r="D56" s="160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61">
        <v>6121</v>
      </c>
      <c r="C57" s="44">
        <f>B57/F61</f>
        <v>0.16356251503086336</v>
      </c>
      <c r="D57" s="161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61">
        <v>2491</v>
      </c>
      <c r="C58" s="44">
        <f>B58/F61</f>
        <v>0.0665633433984448</v>
      </c>
      <c r="D58" s="161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61">
        <v>3992</v>
      </c>
      <c r="C59" s="44">
        <f>B59/F61</f>
        <v>0.10667236726077546</v>
      </c>
      <c r="D59" s="161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62">
        <v>389</v>
      </c>
      <c r="C60" s="48">
        <f>B60/F61</f>
        <v>0.010394677070250916</v>
      </c>
      <c r="D60" s="162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54" t="s">
        <v>5</v>
      </c>
      <c r="B79" s="155" t="s">
        <v>6</v>
      </c>
      <c r="C79" s="155" t="s">
        <v>7</v>
      </c>
      <c r="D79" s="155" t="s">
        <v>8</v>
      </c>
      <c r="E79" s="155" t="s">
        <v>7</v>
      </c>
      <c r="F79" s="155" t="s">
        <v>2</v>
      </c>
      <c r="G79" s="156" t="s">
        <v>7</v>
      </c>
    </row>
    <row r="80" spans="1:10" ht="12.75">
      <c r="A80" s="177" t="s">
        <v>9</v>
      </c>
      <c r="B80" s="178">
        <v>3301</v>
      </c>
      <c r="C80" s="179">
        <f>B80/F85</f>
        <v>0.13055687391235565</v>
      </c>
      <c r="D80" s="178">
        <v>3153</v>
      </c>
      <c r="E80" s="180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81" t="s">
        <v>10</v>
      </c>
      <c r="B81" s="182">
        <v>4998</v>
      </c>
      <c r="C81" s="183">
        <f>B81/F85</f>
        <v>0.19767441860465115</v>
      </c>
      <c r="D81" s="182">
        <v>4534</v>
      </c>
      <c r="E81" s="184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85" t="s">
        <v>11</v>
      </c>
      <c r="B82" s="182">
        <v>2481</v>
      </c>
      <c r="C82" s="183">
        <f>B82/F85</f>
        <v>0.09812529663028002</v>
      </c>
      <c r="D82" s="182">
        <v>3695</v>
      </c>
      <c r="E82" s="184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86" t="s">
        <v>12</v>
      </c>
      <c r="B83" s="182">
        <v>1136</v>
      </c>
      <c r="C83" s="183">
        <f>B83/F85</f>
        <v>0.04492959974687549</v>
      </c>
      <c r="D83" s="182">
        <v>1732</v>
      </c>
      <c r="E83" s="184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87" t="s">
        <v>13</v>
      </c>
      <c r="B84" s="188">
        <v>145</v>
      </c>
      <c r="C84" s="189">
        <f>B84/F85</f>
        <v>0.00573485208036703</v>
      </c>
      <c r="D84" s="188">
        <v>109</v>
      </c>
      <c r="E84" s="190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54" t="s">
        <v>5</v>
      </c>
      <c r="B103" s="155" t="s">
        <v>6</v>
      </c>
      <c r="C103" s="155" t="s">
        <v>7</v>
      </c>
      <c r="D103" s="155" t="s">
        <v>8</v>
      </c>
      <c r="E103" s="155" t="s">
        <v>7</v>
      </c>
      <c r="F103" s="155" t="s">
        <v>2</v>
      </c>
      <c r="G103" s="156" t="s">
        <v>7</v>
      </c>
    </row>
    <row r="104" spans="1:10" ht="12.75">
      <c r="A104" s="32" t="s">
        <v>9</v>
      </c>
      <c r="B104" s="191">
        <v>942</v>
      </c>
      <c r="C104" s="40">
        <f>B104/F109</f>
        <v>0.12812840043525572</v>
      </c>
      <c r="D104" s="191">
        <v>848</v>
      </c>
      <c r="E104" s="41">
        <f>D104/F109</f>
        <v>0.11534276387377584</v>
      </c>
      <c r="F104" s="42">
        <f>B104+D104</f>
        <v>1790</v>
      </c>
      <c r="G104" s="43">
        <f>F104/F109</f>
        <v>0.24347116430903157</v>
      </c>
      <c r="J104" s="16"/>
    </row>
    <row r="105" spans="1:10" ht="12.75">
      <c r="A105" s="33" t="s">
        <v>10</v>
      </c>
      <c r="B105" s="194">
        <v>1518</v>
      </c>
      <c r="C105" s="44">
        <f>B105/F109</f>
        <v>0.20647442872687705</v>
      </c>
      <c r="D105" s="194">
        <v>1378</v>
      </c>
      <c r="E105" s="45">
        <f>D105/F109</f>
        <v>0.18743199129488575</v>
      </c>
      <c r="F105" s="46">
        <f>B105+D105</f>
        <v>2896</v>
      </c>
      <c r="G105" s="47">
        <f>F105/F109</f>
        <v>0.3939064200217628</v>
      </c>
      <c r="J105" s="16"/>
    </row>
    <row r="106" spans="1:10" ht="12.75">
      <c r="A106" s="34" t="s">
        <v>11</v>
      </c>
      <c r="B106" s="192">
        <v>730</v>
      </c>
      <c r="C106" s="44">
        <f>B106/F109</f>
        <v>0.09929270946681175</v>
      </c>
      <c r="D106" s="194">
        <v>1147</v>
      </c>
      <c r="E106" s="45">
        <f>D106/F109</f>
        <v>0.15601196953210011</v>
      </c>
      <c r="F106" s="46">
        <f>B106+D106</f>
        <v>1877</v>
      </c>
      <c r="G106" s="47">
        <f>F106/F109</f>
        <v>0.25530467899891185</v>
      </c>
      <c r="J106" s="16"/>
    </row>
    <row r="107" spans="1:10" ht="12.75">
      <c r="A107" s="35" t="s">
        <v>12</v>
      </c>
      <c r="B107" s="192">
        <v>296</v>
      </c>
      <c r="C107" s="44">
        <f>B107/F109</f>
        <v>0.04026115342763874</v>
      </c>
      <c r="D107" s="192">
        <v>443</v>
      </c>
      <c r="E107" s="45">
        <f>D107/F109</f>
        <v>0.0602557127312296</v>
      </c>
      <c r="F107" s="46">
        <f>B107+D107</f>
        <v>739</v>
      </c>
      <c r="G107" s="47">
        <f>F107/F109</f>
        <v>0.10051686615886833</v>
      </c>
      <c r="J107" s="16"/>
    </row>
    <row r="108" spans="1:7" ht="13.5" thickBot="1">
      <c r="A108" s="36" t="s">
        <v>13</v>
      </c>
      <c r="B108" s="193">
        <v>31</v>
      </c>
      <c r="C108" s="48">
        <f>B108/F109</f>
        <v>0.0042165397170837865</v>
      </c>
      <c r="D108" s="193">
        <v>19</v>
      </c>
      <c r="E108" s="49">
        <f>D108/F109</f>
        <v>0.002584330794341676</v>
      </c>
      <c r="F108" s="50">
        <f>B108+D108</f>
        <v>50</v>
      </c>
      <c r="G108" s="51">
        <f>F108/F109</f>
        <v>0.006800870511425462</v>
      </c>
    </row>
    <row r="109" spans="1:10" ht="13.5" thickBot="1">
      <c r="A109" s="38" t="s">
        <v>41</v>
      </c>
      <c r="B109" s="52">
        <f>SUM(B104:B108)</f>
        <v>3517</v>
      </c>
      <c r="C109" s="53">
        <f>B109/F109</f>
        <v>0.47837323177366703</v>
      </c>
      <c r="D109" s="52">
        <f>SUM(D104:D108)</f>
        <v>3835</v>
      </c>
      <c r="E109" s="53">
        <f>D109/F109</f>
        <v>0.5216267682263329</v>
      </c>
      <c r="F109" s="52">
        <f>SUM(F104:F108)</f>
        <v>7352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2011-08-14T17:33:02Z</dcterms:modified>
  <cp:category/>
  <cp:version/>
  <cp:contentType/>
  <cp:contentStatus/>
</cp:coreProperties>
</file>