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<sst xmlns="http://schemas.openxmlformats.org/spreadsheetml/2006/main" count="156" uniqueCount="76">
  <si>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</si>
  <si>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</si>
  <si>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</si>
  <si>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</si>
  <si>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</si>
  <si>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</si>
  <si>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</si>
  <si>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</si>
  <si>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</si>
  <si>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</si>
  <si>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</si>
  <si>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</si>
  <si>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</si>
  <si>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</si>
  <si>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</si>
  <si>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</si>
  <si>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</si>
  <si>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</si>
  <si>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</si>
  <si>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</si>
  <si>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</si>
  <si>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</si>
  <si>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</si>
  <si>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</si>
  <si>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</si>
  <si>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</si>
  <si>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</si>
  <si>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</si>
  <si>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</si>
  <si>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</si>
  <si>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</si>
  <si>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</si>
  <si>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</si>
  <si>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</si>
  <si>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</si>
  <si>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</si>
  <si>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</si>
  <si>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</si>
  <si>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</si>
  <si>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</si>
  <si>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</si>
  <si>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</si>
  <si>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</si>
  <si>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</si>
  <si>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</si>
  <si>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</si>
  <si>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</si>
  <si>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</si>
  <si>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</si>
  <si>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</si>
  <si>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</si>
  <si>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</si>
  <si>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</si>
  <si>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</si>
  <si>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</si>
  <si>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</si>
  <si>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</si>
  <si>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</si>
  <si>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</si>
  <si>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</si>
  <si>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</si>
  <si>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</si>
  <si>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</si>
  <si>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</si>
  <si>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</si>
  <si>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</si>
  <si>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</si>
  <si>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</si>
  <si>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</si>
  <si>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</si>
  <si>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</si>
  <si>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</si>
  <si>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</si>
  <si>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August 2012</t>
  </si>
  <si>
    <t>As of 03 Aug 2011</t>
  </si>
  <si>
    <t>note: confirmed figure (includes new arrivals late in the day)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</si>
</sst>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2" xfId="0" applyNumberFormat="1" applyFont="1" applyFill="1" applyBorder="1" applyAlignment="1" applyProtection="1">
      <alignment horizontal="right"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Stat'!$E$24:$E$27,'General Stat'!$E$29:$E$30)</c:f>
              <c:numCache/>
            </c:numRef>
          </c:val>
        </c:ser>
        <c:axId val="33167082"/>
        <c:axId val="30068283"/>
      </c:barChart>
      <c:catAx>
        <c:axId val="33167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0068283"/>
        <c:crosses val="autoZero"/>
        <c:auto val="1"/>
        <c:lblOffset val="100"/>
        <c:noMultiLvlLbl val="0"/>
      </c:catAx>
      <c:valAx>
        <c:axId val="30068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67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Stat'!$C$121:$C$128</c:f>
              <c:numCache/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Stat'!$D$121:$D$128</c:f>
              <c:numCache/>
            </c:numRef>
          </c:val>
          <c:smooth val="0"/>
        </c:ser>
        <c:marker val="1"/>
        <c:axId val="2179092"/>
        <c:axId val="19611829"/>
      </c:lineChart>
      <c:catAx>
        <c:axId val="217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11829"/>
        <c:crosses val="autoZero"/>
        <c:auto val="1"/>
        <c:lblOffset val="100"/>
        <c:noMultiLvlLbl val="0"/>
      </c:catAx>
      <c:valAx>
        <c:axId val="19611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9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Stat'!$C$66:$C$95</c:f>
              <c:numCache/>
            </c:numRef>
          </c:val>
          <c:smooth val="0"/>
        </c:ser>
        <c:marker val="1"/>
        <c:axId val="42288734"/>
        <c:axId val="45054287"/>
      </c:lineChart>
      <c:dateAx>
        <c:axId val="42288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54287"/>
        <c:crosses val="autoZero"/>
        <c:auto val="0"/>
        <c:noMultiLvlLbl val="0"/>
      </c:dateAx>
      <c:valAx>
        <c:axId val="45054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88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2835400"/>
        <c:axId val="25518601"/>
      </c:barChart>
      <c:catAx>
        <c:axId val="283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18601"/>
        <c:crosses val="autoZero"/>
        <c:auto val="1"/>
        <c:lblOffset val="100"/>
        <c:noMultiLvlLbl val="0"/>
      </c:catAx>
      <c:valAx>
        <c:axId val="25518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5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28340818"/>
        <c:axId val="53740771"/>
      </c:barChart>
      <c:catAx>
        <c:axId val="2834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40771"/>
        <c:crosses val="autoZero"/>
        <c:auto val="1"/>
        <c:lblOffset val="100"/>
        <c:noMultiLvlLbl val="0"/>
      </c:catAx>
      <c:valAx>
        <c:axId val="537407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40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13904892"/>
        <c:axId val="58035165"/>
      </c:barChart>
      <c:catAx>
        <c:axId val="13904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35165"/>
        <c:crosses val="autoZero"/>
        <c:auto val="1"/>
        <c:lblOffset val="100"/>
        <c:noMultiLvlLbl val="0"/>
      </c:catAx>
      <c:valAx>
        <c:axId val="580351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04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52554438"/>
        <c:axId val="3227895"/>
      </c:barChart>
      <c:catAx>
        <c:axId val="5255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7895"/>
        <c:crosses val="autoZero"/>
        <c:auto val="1"/>
        <c:lblOffset val="100"/>
        <c:noMultiLvlLbl val="0"/>
      </c:catAx>
      <c:valAx>
        <c:axId val="32278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54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29051056"/>
        <c:axId val="60132913"/>
      </c:barChart>
      <c:catAx>
        <c:axId val="29051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32913"/>
        <c:crosses val="autoZero"/>
        <c:auto val="1"/>
        <c:lblOffset val="100"/>
        <c:noMultiLvlLbl val="0"/>
      </c:catAx>
      <c:valAx>
        <c:axId val="601329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51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65">
      <selection activeCell="A66" sqref="A66:A95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74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6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7">
        <v>9792</v>
      </c>
      <c r="E25" s="128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9">
        <v>5649</v>
      </c>
      <c r="E26" s="130">
        <v>25268</v>
      </c>
      <c r="F26" s="84" t="s">
        <v>33</v>
      </c>
      <c r="G26" s="84" t="s">
        <v>33</v>
      </c>
      <c r="H26" s="85">
        <f aca="true" t="shared" si="0" ref="H26:I30">D26</f>
        <v>5649</v>
      </c>
      <c r="I26" s="85">
        <f t="shared" si="0"/>
        <v>25268</v>
      </c>
    </row>
    <row r="27" spans="1:9" ht="15" customHeight="1">
      <c r="A27" s="56" t="s">
        <v>56</v>
      </c>
      <c r="B27" s="3"/>
      <c r="C27" s="3"/>
      <c r="D27" s="131">
        <v>0</v>
      </c>
      <c r="E27" s="132">
        <v>0</v>
      </c>
      <c r="F27" s="72" t="s">
        <v>33</v>
      </c>
      <c r="G27" s="72" t="s">
        <v>33</v>
      </c>
      <c r="H27" s="20">
        <f t="shared" si="0"/>
        <v>0</v>
      </c>
      <c r="I27" s="20">
        <f t="shared" si="0"/>
        <v>0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24827</v>
      </c>
      <c r="E28" s="95">
        <f t="shared" si="1"/>
        <v>102292</v>
      </c>
      <c r="F28" s="92">
        <f t="shared" si="1"/>
        <v>10440</v>
      </c>
      <c r="G28" s="69">
        <f t="shared" si="1"/>
        <v>40479</v>
      </c>
      <c r="H28" s="68">
        <f t="shared" si="1"/>
        <v>14387</v>
      </c>
      <c r="I28" s="68">
        <f t="shared" si="1"/>
        <v>61813</v>
      </c>
    </row>
    <row r="29" spans="1:9" ht="15" customHeight="1">
      <c r="A29" s="86" t="s">
        <v>26</v>
      </c>
      <c r="B29" s="75"/>
      <c r="C29" s="75"/>
      <c r="D29" s="87">
        <v>3898</v>
      </c>
      <c r="E29" s="126">
        <v>15979</v>
      </c>
      <c r="F29" s="88" t="s">
        <v>33</v>
      </c>
      <c r="G29" s="88" t="s">
        <v>33</v>
      </c>
      <c r="H29" s="78">
        <f t="shared" si="0"/>
        <v>3898</v>
      </c>
      <c r="I29" s="78">
        <f t="shared" si="0"/>
        <v>15979</v>
      </c>
    </row>
    <row r="30" spans="1:9" ht="15" customHeight="1">
      <c r="A30" s="56" t="s">
        <v>25</v>
      </c>
      <c r="B30" s="3"/>
      <c r="C30" s="3"/>
      <c r="D30" s="185" t="s">
        <v>33</v>
      </c>
      <c r="E30" s="186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3898</v>
      </c>
      <c r="E31" s="95">
        <f>SUM(E29:E30)</f>
        <v>15979</v>
      </c>
      <c r="F31" s="93" t="s">
        <v>33</v>
      </c>
      <c r="G31" s="91" t="s">
        <v>33</v>
      </c>
      <c r="H31" s="68">
        <f>SUM(H29:H30)</f>
        <v>3898</v>
      </c>
      <c r="I31" s="68">
        <f>SUM(I29:I30)</f>
        <v>15979</v>
      </c>
    </row>
    <row r="32" spans="1:9" ht="15" customHeight="1" thickBot="1">
      <c r="A32" s="59" t="s">
        <v>49</v>
      </c>
      <c r="B32" s="60"/>
      <c r="C32" s="60"/>
      <c r="D32" s="61">
        <f>D28+D31</f>
        <v>28725</v>
      </c>
      <c r="E32" s="62">
        <f>E28+E31</f>
        <v>118271</v>
      </c>
      <c r="F32" s="63">
        <f>F28</f>
        <v>10440</v>
      </c>
      <c r="G32" s="63">
        <f>G28</f>
        <v>40479</v>
      </c>
      <c r="H32" s="58">
        <f>H28+H31</f>
        <v>18285</v>
      </c>
      <c r="I32" s="57">
        <f>I28+I31</f>
        <v>77792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7" t="s">
        <v>68</v>
      </c>
      <c r="B64" s="148"/>
      <c r="C64" s="148"/>
      <c r="D64" s="148"/>
      <c r="E64" s="148"/>
      <c r="F64" s="148"/>
      <c r="G64" s="149"/>
      <c r="H64" s="118"/>
      <c r="I64" s="119"/>
    </row>
    <row r="65" spans="1:3" ht="12.75">
      <c r="A65" s="171" t="s">
        <v>52</v>
      </c>
      <c r="B65" s="172"/>
      <c r="C65" s="173" t="s">
        <v>53</v>
      </c>
    </row>
    <row r="66" spans="1:3" ht="12.75">
      <c r="A66" s="101">
        <v>40756</v>
      </c>
      <c r="B66" s="102"/>
      <c r="C66" s="181">
        <v>327</v>
      </c>
    </row>
    <row r="67" spans="1:4" ht="12.75">
      <c r="A67" s="101">
        <v>40757</v>
      </c>
      <c r="B67" s="103"/>
      <c r="C67" s="180">
        <v>272</v>
      </c>
      <c r="D67" s="1" t="s">
        <v>75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/>
    </row>
    <row r="70" spans="1:3" ht="12.75">
      <c r="A70" s="101">
        <v>40760</v>
      </c>
      <c r="B70" s="103"/>
      <c r="C70" s="122"/>
    </row>
    <row r="71" spans="1:3" ht="12.75">
      <c r="A71" s="101">
        <v>40761</v>
      </c>
      <c r="B71" s="103"/>
      <c r="C71" s="122"/>
    </row>
    <row r="72" spans="1:3" ht="12.75">
      <c r="A72" s="101">
        <v>40762</v>
      </c>
      <c r="B72" s="103"/>
      <c r="C72" s="122"/>
    </row>
    <row r="73" spans="1:3" ht="12.75">
      <c r="A73" s="101">
        <v>40763</v>
      </c>
      <c r="B73" s="103"/>
      <c r="C73" s="122"/>
    </row>
    <row r="74" spans="1:3" ht="12.75">
      <c r="A74" s="101">
        <v>40764</v>
      </c>
      <c r="B74" s="103"/>
      <c r="C74" s="122"/>
    </row>
    <row r="75" spans="1:3" ht="12.75">
      <c r="A75" s="101">
        <v>40765</v>
      </c>
      <c r="B75" s="103"/>
      <c r="C75" s="122"/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80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81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806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7" t="s">
        <v>18</v>
      </c>
      <c r="B121" s="188"/>
      <c r="C121" s="189">
        <v>1502</v>
      </c>
      <c r="D121" s="190">
        <v>6792</v>
      </c>
    </row>
    <row r="122" spans="1:5" ht="12.75" customHeight="1">
      <c r="A122" s="191" t="s">
        <v>19</v>
      </c>
      <c r="B122" s="192"/>
      <c r="C122" s="193">
        <v>527</v>
      </c>
      <c r="D122" s="194">
        <v>2016</v>
      </c>
      <c r="E122" s="1" t="s">
        <v>3</v>
      </c>
    </row>
    <row r="123" spans="1:4" ht="12.75" customHeight="1">
      <c r="A123" s="191" t="s">
        <v>20</v>
      </c>
      <c r="B123" s="192"/>
      <c r="C123" s="193">
        <v>1019</v>
      </c>
      <c r="D123" s="194">
        <v>4072</v>
      </c>
    </row>
    <row r="124" spans="1:4" ht="12.75" customHeight="1">
      <c r="A124" s="191" t="s">
        <v>21</v>
      </c>
      <c r="B124" s="192"/>
      <c r="C124" s="193">
        <v>1650</v>
      </c>
      <c r="D124" s="194">
        <v>6749</v>
      </c>
    </row>
    <row r="125" spans="1:4" ht="12.75" customHeight="1">
      <c r="A125" s="191" t="s">
        <v>22</v>
      </c>
      <c r="B125" s="192"/>
      <c r="C125" s="193">
        <v>2587</v>
      </c>
      <c r="D125" s="194">
        <v>12045</v>
      </c>
    </row>
    <row r="126" spans="1:4" ht="12.75" customHeight="1">
      <c r="A126" s="191" t="s">
        <v>23</v>
      </c>
      <c r="B126" s="192"/>
      <c r="C126" s="193">
        <v>7030</v>
      </c>
      <c r="D126" s="194">
        <v>24042</v>
      </c>
    </row>
    <row r="127" spans="1:4" ht="12.75" customHeight="1">
      <c r="A127" s="195" t="s">
        <v>51</v>
      </c>
      <c r="B127" s="192"/>
      <c r="C127" s="196">
        <v>4463</v>
      </c>
      <c r="D127" s="197">
        <v>19610</v>
      </c>
    </row>
    <row r="128" spans="1:4" ht="12.75" customHeight="1">
      <c r="A128" s="198" t="s">
        <v>73</v>
      </c>
      <c r="B128" s="199"/>
      <c r="C128" s="200">
        <v>224</v>
      </c>
      <c r="D128" s="201">
        <v>743</v>
      </c>
    </row>
    <row r="129" spans="1:5" ht="12.75" customHeight="1">
      <c r="A129" s="170" t="s">
        <v>2</v>
      </c>
      <c r="B129" s="160"/>
      <c r="C129" s="150">
        <f>SUM(C121:C128)</f>
        <v>19002</v>
      </c>
      <c r="D129" s="150">
        <f>SUM(D121:D128)</f>
        <v>76069</v>
      </c>
      <c r="E129" s="1" t="s">
        <v>3</v>
      </c>
    </row>
    <row r="130" spans="1:4" s="14" customFormat="1" ht="12.75" customHeight="1">
      <c r="A130" s="144"/>
      <c r="B130" s="145"/>
      <c r="C130" s="146"/>
      <c r="D130" s="146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6" t="s">
        <v>67</v>
      </c>
      <c r="B132" s="22"/>
      <c r="C132" s="167"/>
      <c r="D132" s="167"/>
      <c r="E132" s="168"/>
      <c r="F132" s="169"/>
      <c r="G132" s="21" t="s">
        <v>0</v>
      </c>
    </row>
    <row r="133" spans="1:9" ht="12.75">
      <c r="A133" s="154" t="s">
        <v>65</v>
      </c>
      <c r="B133" s="155"/>
      <c r="C133" s="155"/>
      <c r="D133" s="155"/>
      <c r="E133" s="155"/>
      <c r="F133" s="156"/>
      <c r="G133" s="151">
        <v>17220</v>
      </c>
      <c r="I133" s="16"/>
    </row>
    <row r="134" spans="1:7" ht="12.75" customHeight="1">
      <c r="A134" s="161" t="s">
        <v>66</v>
      </c>
      <c r="B134" s="162"/>
      <c r="C134" s="162"/>
      <c r="D134" s="162"/>
      <c r="E134" s="162"/>
      <c r="F134" s="163"/>
      <c r="G134" s="152">
        <v>15014</v>
      </c>
    </row>
    <row r="135" spans="1:9" ht="12.75">
      <c r="A135" s="157" t="s">
        <v>64</v>
      </c>
      <c r="B135" s="158"/>
      <c r="C135" s="158"/>
      <c r="D135" s="158"/>
      <c r="E135" s="158"/>
      <c r="F135" s="159"/>
      <c r="G135" s="153">
        <f>SUM(G133:G134)</f>
        <v>32234</v>
      </c>
      <c r="I135" s="16"/>
    </row>
    <row r="136" spans="1:9" s="14" customFormat="1" ht="12.75">
      <c r="A136" s="164"/>
      <c r="B136" s="164"/>
      <c r="C136" s="164"/>
      <c r="D136" s="164"/>
      <c r="E136" s="164"/>
      <c r="F136" s="133"/>
      <c r="G136" s="165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86">
      <selection activeCell="F14" sqref="F14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43"/>
      <c r="B3" s="140"/>
      <c r="C3" s="140"/>
      <c r="D3" s="141"/>
      <c r="E3" s="141"/>
      <c r="F3" s="142"/>
      <c r="G3" s="142"/>
      <c r="H3" s="133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6" t="s">
        <v>4</v>
      </c>
      <c r="C5" s="217"/>
      <c r="D5" s="217"/>
      <c r="E5" s="218"/>
      <c r="F5" s="216" t="s">
        <v>2</v>
      </c>
      <c r="G5" s="219"/>
    </row>
    <row r="6" spans="1:7" ht="13.5" thickBot="1">
      <c r="A6" s="174" t="s">
        <v>5</v>
      </c>
      <c r="B6" s="175" t="s">
        <v>6</v>
      </c>
      <c r="C6" s="175" t="s">
        <v>7</v>
      </c>
      <c r="D6" s="175" t="s">
        <v>8</v>
      </c>
      <c r="E6" s="175" t="s">
        <v>7</v>
      </c>
      <c r="F6" s="175" t="s">
        <v>2</v>
      </c>
      <c r="G6" s="176" t="s">
        <v>7</v>
      </c>
    </row>
    <row r="7" spans="1:7" ht="12.75">
      <c r="A7" s="33" t="s">
        <v>9</v>
      </c>
      <c r="B7" s="96">
        <f>B32+B56+B80</f>
        <v>13154</v>
      </c>
      <c r="C7" s="41">
        <f>B7/F12</f>
        <v>0.12859265631720956</v>
      </c>
      <c r="D7" s="96">
        <f>D32+D56+D80</f>
        <v>12814</v>
      </c>
      <c r="E7" s="42">
        <f>D7/F12</f>
        <v>0.1252688382278184</v>
      </c>
      <c r="F7" s="43">
        <f>B7+D7</f>
        <v>25968</v>
      </c>
      <c r="G7" s="44">
        <f>F7/F12</f>
        <v>0.25386149454502793</v>
      </c>
    </row>
    <row r="8" spans="1:7" ht="12.75">
      <c r="A8" s="34" t="s">
        <v>10</v>
      </c>
      <c r="B8" s="97">
        <f>B33+B57+B81</f>
        <v>18786</v>
      </c>
      <c r="C8" s="45">
        <f>B8/F12</f>
        <v>0.18365072537441834</v>
      </c>
      <c r="D8" s="97">
        <f>D33+D57+D81</f>
        <v>17696</v>
      </c>
      <c r="E8" s="46">
        <f>D8/F12</f>
        <v>0.17299495561725256</v>
      </c>
      <c r="F8" s="47">
        <f>B8+D8</f>
        <v>36482</v>
      </c>
      <c r="G8" s="48">
        <f>F8/F12</f>
        <v>0.3566456809916709</v>
      </c>
    </row>
    <row r="9" spans="1:7" ht="12.75">
      <c r="A9" s="35" t="s">
        <v>11</v>
      </c>
      <c r="B9" s="97">
        <f>B34+B58+B82</f>
        <v>8381</v>
      </c>
      <c r="C9" s="45">
        <f>B9/F12</f>
        <v>0.08193211590349196</v>
      </c>
      <c r="D9" s="97">
        <f>D34+D58+D82</f>
        <v>11398</v>
      </c>
      <c r="E9" s="46">
        <f>D9/F12</f>
        <v>0.11142611347905995</v>
      </c>
      <c r="F9" s="47">
        <f>B9+D9</f>
        <v>19779</v>
      </c>
      <c r="G9" s="48">
        <f>F9/F12</f>
        <v>0.1933582293825519</v>
      </c>
    </row>
    <row r="10" spans="1:7" ht="12.75">
      <c r="A10" s="36" t="s">
        <v>12</v>
      </c>
      <c r="B10" s="97">
        <f>B35+B59+B83</f>
        <v>6518</v>
      </c>
      <c r="C10" s="45">
        <f>B10/F12</f>
        <v>0.06371954796073984</v>
      </c>
      <c r="D10" s="97">
        <f>D35+D59+D83</f>
        <v>12211</v>
      </c>
      <c r="E10" s="46">
        <f>D10/F12</f>
        <v>0.11937394908692762</v>
      </c>
      <c r="F10" s="47">
        <f>B10+D10</f>
        <v>18729</v>
      </c>
      <c r="G10" s="48">
        <f>F10/F12</f>
        <v>0.18309349704766748</v>
      </c>
    </row>
    <row r="11" spans="1:7" ht="13.5" thickBot="1">
      <c r="A11" s="37" t="s">
        <v>13</v>
      </c>
      <c r="B11" s="98">
        <f>B36+B60+B84</f>
        <v>662</v>
      </c>
      <c r="C11" s="49">
        <f>B11/F12</f>
        <v>0.006471669338755719</v>
      </c>
      <c r="D11" s="98">
        <f>D36+D60+D84</f>
        <v>672</v>
      </c>
      <c r="E11" s="50">
        <f>D11/F12</f>
        <v>0.006569428694326047</v>
      </c>
      <c r="F11" s="51">
        <f>B11+D11</f>
        <v>1334</v>
      </c>
      <c r="G11" s="52">
        <f>F11/F12</f>
        <v>0.013041098033081766</v>
      </c>
    </row>
    <row r="12" spans="1:7" ht="26.25" thickBot="1">
      <c r="A12" s="39" t="s">
        <v>42</v>
      </c>
      <c r="B12" s="53">
        <f>SUM(B7:B11)</f>
        <v>47501</v>
      </c>
      <c r="C12" s="54">
        <f>B12/F12</f>
        <v>0.4643667148946154</v>
      </c>
      <c r="D12" s="53">
        <f>SUM(D7:D11)</f>
        <v>54791</v>
      </c>
      <c r="E12" s="54">
        <f>D12/F12</f>
        <v>0.5356332851053845</v>
      </c>
      <c r="F12" s="53">
        <f>SUM(F7:F11)</f>
        <v>102292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6" t="s">
        <v>4</v>
      </c>
      <c r="C30" s="217"/>
      <c r="D30" s="217"/>
      <c r="E30" s="218"/>
      <c r="F30" s="216" t="s">
        <v>2</v>
      </c>
      <c r="G30" s="219"/>
    </row>
    <row r="31" spans="1:7" ht="13.5" thickBot="1">
      <c r="A31" s="174" t="s">
        <v>5</v>
      </c>
      <c r="B31" s="175" t="s">
        <v>6</v>
      </c>
      <c r="C31" s="175" t="s">
        <v>7</v>
      </c>
      <c r="D31" s="175" t="s">
        <v>8</v>
      </c>
      <c r="E31" s="175" t="s">
        <v>7</v>
      </c>
      <c r="F31" s="175" t="s">
        <v>2</v>
      </c>
      <c r="G31" s="176" t="s">
        <v>7</v>
      </c>
    </row>
    <row r="32" spans="1:7" ht="12.75">
      <c r="A32" s="33" t="s">
        <v>9</v>
      </c>
      <c r="B32" s="177">
        <v>5483</v>
      </c>
      <c r="C32" s="41">
        <f>B32/F37</f>
        <v>0.1384560995934446</v>
      </c>
      <c r="D32" s="177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8">
        <v>7667</v>
      </c>
      <c r="C33" s="45">
        <f>B33/F37</f>
        <v>0.19360622206509936</v>
      </c>
      <c r="D33" s="178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8">
        <v>3417</v>
      </c>
      <c r="C34" s="45">
        <f>B34/F37</f>
        <v>0.08628569985606424</v>
      </c>
      <c r="D34" s="178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8">
        <v>1390</v>
      </c>
      <c r="C35" s="45">
        <f>B35/F37</f>
        <v>0.03510012373424914</v>
      </c>
      <c r="D35" s="178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9">
        <v>128</v>
      </c>
      <c r="C36" s="49">
        <f>B36/F37</f>
        <v>0.003232241610060352</v>
      </c>
      <c r="D36" s="179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4"/>
      <c r="B38" s="135"/>
      <c r="C38" s="136"/>
      <c r="D38" s="135"/>
      <c r="E38" s="136"/>
      <c r="F38" s="135"/>
      <c r="G38" s="139"/>
      <c r="I38" s="133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7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6" t="s">
        <v>4</v>
      </c>
      <c r="C54" s="217"/>
      <c r="D54" s="217"/>
      <c r="E54" s="218"/>
      <c r="F54" s="216" t="s">
        <v>2</v>
      </c>
      <c r="G54" s="219"/>
    </row>
    <row r="55" spans="1:7" ht="13.5" thickBot="1">
      <c r="A55" s="174" t="s">
        <v>5</v>
      </c>
      <c r="B55" s="175" t="s">
        <v>6</v>
      </c>
      <c r="C55" s="175" t="s">
        <v>7</v>
      </c>
      <c r="D55" s="175" t="s">
        <v>8</v>
      </c>
      <c r="E55" s="175" t="s">
        <v>7</v>
      </c>
      <c r="F55" s="175" t="s">
        <v>2</v>
      </c>
      <c r="G55" s="176" t="s">
        <v>7</v>
      </c>
    </row>
    <row r="56" spans="1:7" ht="12.75">
      <c r="A56" s="33" t="s">
        <v>9</v>
      </c>
      <c r="B56" s="182">
        <v>4370</v>
      </c>
      <c r="C56" s="41">
        <f>B56/F61</f>
        <v>0.11677310744729177</v>
      </c>
      <c r="D56" s="182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3">
        <v>6121</v>
      </c>
      <c r="C57" s="45">
        <f>B57/F61</f>
        <v>0.16356251503086336</v>
      </c>
      <c r="D57" s="183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3">
        <v>2491</v>
      </c>
      <c r="C58" s="45">
        <f>B58/F61</f>
        <v>0.0665633433984448</v>
      </c>
      <c r="D58" s="183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3">
        <v>3992</v>
      </c>
      <c r="C59" s="45">
        <f>B59/F61</f>
        <v>0.10667236726077546</v>
      </c>
      <c r="D59" s="183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4">
        <v>389</v>
      </c>
      <c r="C60" s="49">
        <f>B60/F61</f>
        <v>0.010394677070250916</v>
      </c>
      <c r="D60" s="184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4"/>
      <c r="B62" s="135"/>
      <c r="C62" s="136"/>
      <c r="D62" s="135"/>
      <c r="E62" s="136"/>
      <c r="F62" s="135"/>
      <c r="G62" s="136"/>
      <c r="H62" s="133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7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6" t="s">
        <v>4</v>
      </c>
      <c r="C78" s="217"/>
      <c r="D78" s="217"/>
      <c r="E78" s="218"/>
      <c r="F78" s="216" t="s">
        <v>2</v>
      </c>
      <c r="G78" s="219"/>
    </row>
    <row r="79" spans="1:7" ht="13.5" thickBot="1">
      <c r="A79" s="174" t="s">
        <v>5</v>
      </c>
      <c r="B79" s="175" t="s">
        <v>6</v>
      </c>
      <c r="C79" s="175" t="s">
        <v>7</v>
      </c>
      <c r="D79" s="175" t="s">
        <v>8</v>
      </c>
      <c r="E79" s="175" t="s">
        <v>7</v>
      </c>
      <c r="F79" s="175" t="s">
        <v>2</v>
      </c>
      <c r="G79" s="176" t="s">
        <v>7</v>
      </c>
    </row>
    <row r="80" spans="1:10" ht="12.75">
      <c r="A80" s="202" t="s">
        <v>9</v>
      </c>
      <c r="B80" s="203">
        <v>3301</v>
      </c>
      <c r="C80" s="204">
        <f>B80/F85</f>
        <v>0.13063954408738326</v>
      </c>
      <c r="D80" s="203">
        <v>3153</v>
      </c>
      <c r="E80" s="205">
        <f>D80/F85</f>
        <v>0.124782333386101</v>
      </c>
      <c r="F80" s="43">
        <f>B80+D80</f>
        <v>6454</v>
      </c>
      <c r="G80" s="44">
        <f>F80/F85</f>
        <v>0.25542187747348427</v>
      </c>
      <c r="J80" s="16"/>
    </row>
    <row r="81" spans="1:10" ht="12.75">
      <c r="A81" s="206" t="s">
        <v>10</v>
      </c>
      <c r="B81" s="207">
        <v>4998</v>
      </c>
      <c r="C81" s="208">
        <f>B81/F85</f>
        <v>0.19779958841222098</v>
      </c>
      <c r="D81" s="207">
        <v>4534</v>
      </c>
      <c r="E81" s="209">
        <f>D81/F85</f>
        <v>0.17943644134874148</v>
      </c>
      <c r="F81" s="47">
        <f>B81+D81</f>
        <v>9532</v>
      </c>
      <c r="G81" s="48">
        <f>F81/F85</f>
        <v>0.3772360297609625</v>
      </c>
      <c r="J81" s="16"/>
    </row>
    <row r="82" spans="1:10" ht="12.75">
      <c r="A82" s="210" t="s">
        <v>11</v>
      </c>
      <c r="B82" s="207">
        <v>2473</v>
      </c>
      <c r="C82" s="208">
        <f>B82/F85</f>
        <v>0.09787082475858794</v>
      </c>
      <c r="D82" s="207">
        <v>3687</v>
      </c>
      <c r="E82" s="209">
        <f>D82/F85</f>
        <v>0.14591578280829506</v>
      </c>
      <c r="F82" s="47">
        <f>B82+D82</f>
        <v>6160</v>
      </c>
      <c r="G82" s="48">
        <f>F82/F85</f>
        <v>0.243786607566883</v>
      </c>
      <c r="J82" s="16"/>
    </row>
    <row r="83" spans="1:10" ht="12.75">
      <c r="A83" s="211" t="s">
        <v>12</v>
      </c>
      <c r="B83" s="207">
        <v>1136</v>
      </c>
      <c r="C83" s="208">
        <f>B83/F85</f>
        <v>0.044958049707139465</v>
      </c>
      <c r="D83" s="207">
        <v>1732</v>
      </c>
      <c r="E83" s="209">
        <f>D83/F85</f>
        <v>0.06854519550419504</v>
      </c>
      <c r="F83" s="47">
        <f>B83+D83</f>
        <v>2868</v>
      </c>
      <c r="G83" s="48">
        <f>F83/F85</f>
        <v>0.1135032452113345</v>
      </c>
      <c r="J83" s="16"/>
    </row>
    <row r="84" spans="1:7" ht="13.5" thickBot="1">
      <c r="A84" s="212" t="s">
        <v>13</v>
      </c>
      <c r="B84" s="213">
        <v>145</v>
      </c>
      <c r="C84" s="214">
        <f>B84/F85</f>
        <v>0.005738483457337343</v>
      </c>
      <c r="D84" s="213">
        <v>109</v>
      </c>
      <c r="E84" s="215">
        <f>D84/F85</f>
        <v>0.004313756529998417</v>
      </c>
      <c r="F84" s="51">
        <f>B84+D84</f>
        <v>254</v>
      </c>
      <c r="G84" s="52">
        <f>F84/F85</f>
        <v>0.010052239987335761</v>
      </c>
    </row>
    <row r="85" spans="1:10" ht="13.5" thickBot="1">
      <c r="A85" s="39" t="s">
        <v>41</v>
      </c>
      <c r="B85" s="53">
        <f>SUM(B80:B84)</f>
        <v>12053</v>
      </c>
      <c r="C85" s="54">
        <f>B85/F85</f>
        <v>0.477006490422669</v>
      </c>
      <c r="D85" s="53">
        <f>SUM(D80:D84)</f>
        <v>13215</v>
      </c>
      <c r="E85" s="54">
        <f>D85/F85</f>
        <v>0.522993509577331</v>
      </c>
      <c r="F85" s="53">
        <f>SUM(F80:F84)</f>
        <v>25268</v>
      </c>
      <c r="G85" s="55">
        <f>SUM(G80:G84)</f>
        <v>0.9999999999999999</v>
      </c>
      <c r="J85" s="16"/>
    </row>
    <row r="86" spans="1:10" s="14" customFormat="1" ht="13.5" thickBot="1">
      <c r="A86" s="134"/>
      <c r="B86" s="135"/>
      <c r="C86" s="136"/>
      <c r="D86" s="135"/>
      <c r="E86" s="136"/>
      <c r="F86" s="135"/>
      <c r="G86" s="136"/>
      <c r="H86" s="133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7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6" t="s">
        <v>4</v>
      </c>
      <c r="C102" s="217"/>
      <c r="D102" s="217"/>
      <c r="E102" s="218"/>
      <c r="F102" s="216" t="s">
        <v>2</v>
      </c>
      <c r="G102" s="219"/>
    </row>
    <row r="103" spans="1:7" ht="13.5" thickBot="1">
      <c r="A103" s="174" t="s">
        <v>5</v>
      </c>
      <c r="B103" s="175" t="s">
        <v>6</v>
      </c>
      <c r="C103" s="175" t="s">
        <v>7</v>
      </c>
      <c r="D103" s="175" t="s">
        <v>8</v>
      </c>
      <c r="E103" s="175" t="s">
        <v>7</v>
      </c>
      <c r="F103" s="175" t="s">
        <v>2</v>
      </c>
      <c r="G103" s="176" t="s">
        <v>7</v>
      </c>
    </row>
    <row r="104" spans="1:10" ht="12.75">
      <c r="A104" s="33" t="s">
        <v>9</v>
      </c>
      <c r="B104" s="123"/>
      <c r="C104" s="41" t="e">
        <f>B104/F109</f>
        <v>#DIV/0!</v>
      </c>
      <c r="D104" s="123"/>
      <c r="E104" s="42" t="e">
        <f>D104/F109</f>
        <v>#DIV/0!</v>
      </c>
      <c r="F104" s="43">
        <f>B104+D104</f>
        <v>0</v>
      </c>
      <c r="G104" s="44" t="e">
        <f>F104/F109</f>
        <v>#DIV/0!</v>
      </c>
      <c r="J104" s="16"/>
    </row>
    <row r="105" spans="1:10" ht="12.75">
      <c r="A105" s="34" t="s">
        <v>10</v>
      </c>
      <c r="B105" s="124"/>
      <c r="C105" s="45" t="e">
        <f>B105/F109</f>
        <v>#DIV/0!</v>
      </c>
      <c r="D105" s="124"/>
      <c r="E105" s="46" t="e">
        <f>D105/F109</f>
        <v>#DIV/0!</v>
      </c>
      <c r="F105" s="47">
        <f>B105+D105</f>
        <v>0</v>
      </c>
      <c r="G105" s="48" t="e">
        <f>F105/F109</f>
        <v>#DIV/0!</v>
      </c>
      <c r="J105" s="16"/>
    </row>
    <row r="106" spans="1:10" ht="12.75">
      <c r="A106" s="35" t="s">
        <v>11</v>
      </c>
      <c r="B106" s="124"/>
      <c r="C106" s="45" t="e">
        <f>B106/F109</f>
        <v>#DIV/0!</v>
      </c>
      <c r="D106" s="124"/>
      <c r="E106" s="46" t="e">
        <f>D106/F109</f>
        <v>#DIV/0!</v>
      </c>
      <c r="F106" s="47">
        <f>B106+D106</f>
        <v>0</v>
      </c>
      <c r="G106" s="48" t="e">
        <f>F106/F109</f>
        <v>#DIV/0!</v>
      </c>
      <c r="J106" s="16"/>
    </row>
    <row r="107" spans="1:10" ht="12.75">
      <c r="A107" s="36" t="s">
        <v>12</v>
      </c>
      <c r="B107" s="124"/>
      <c r="C107" s="45" t="e">
        <f>B107/F109</f>
        <v>#DIV/0!</v>
      </c>
      <c r="D107" s="124"/>
      <c r="E107" s="46" t="e">
        <f>D107/F109</f>
        <v>#DIV/0!</v>
      </c>
      <c r="F107" s="47">
        <f>B107+D107</f>
        <v>0</v>
      </c>
      <c r="G107" s="48" t="e">
        <f>F107/F109</f>
        <v>#DIV/0!</v>
      </c>
      <c r="J107" s="16"/>
    </row>
    <row r="108" spans="1:7" ht="13.5" thickBot="1">
      <c r="A108" s="37" t="s">
        <v>13</v>
      </c>
      <c r="B108" s="125"/>
      <c r="C108" s="49" t="e">
        <f>B108/F109</f>
        <v>#DIV/0!</v>
      </c>
      <c r="D108" s="125"/>
      <c r="E108" s="50" t="e">
        <f>D108/F109</f>
        <v>#DIV/0!</v>
      </c>
      <c r="F108" s="51">
        <f>B108+D108</f>
        <v>0</v>
      </c>
      <c r="G108" s="52" t="e">
        <f>F108/F109</f>
        <v>#DIV/0!</v>
      </c>
    </row>
    <row r="109" spans="1:10" ht="13.5" thickBot="1">
      <c r="A109" s="39" t="s">
        <v>41</v>
      </c>
      <c r="B109" s="53">
        <f>SUM(B104:B108)</f>
        <v>0</v>
      </c>
      <c r="C109" s="54" t="e">
        <f>B109/F109</f>
        <v>#DIV/0!</v>
      </c>
      <c r="D109" s="53">
        <f>SUM(D104:D108)</f>
        <v>0</v>
      </c>
      <c r="E109" s="54" t="e">
        <f>D109/F109</f>
        <v>#DIV/0!</v>
      </c>
      <c r="F109" s="53">
        <f>SUM(F104:F108)</f>
        <v>0</v>
      </c>
      <c r="G109" s="55" t="e">
        <f>SUM(G104:G108)</f>
        <v>#DIV/0!</v>
      </c>
      <c r="J109" s="16"/>
    </row>
    <row r="110" ht="13.5" thickBot="1">
      <c r="G110" s="138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7"/>
      <c r="B124" s="27"/>
      <c r="C124" s="27"/>
      <c r="D124" s="27"/>
      <c r="E124" s="27"/>
      <c r="F124" s="27"/>
      <c r="G124" s="27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2011-08-03T20:40:19Z</dcterms:modified>
  <cp:category/>
  <cp:version/>
  <cp:contentType/>
  <cp:contentStatus/>
</cp:coreProperties>
</file>