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nimoto\Dropbox\Contact list\"/>
    </mc:Choice>
  </mc:AlternateContent>
  <bookViews>
    <workbookView xWindow="0" yWindow="0" windowWidth="17880" windowHeight="14100" tabRatio="681"/>
  </bookViews>
  <sheets>
    <sheet name="CONTACTLIST" sheetId="6" r:id="rId1"/>
    <sheet name="LIST_ORG" sheetId="8" r:id="rId2"/>
    <sheet name="To Add" sheetId="9" state="hidden" r:id="rId3"/>
    <sheet name="Removed" sheetId="10" state="hidden" r:id="rId4"/>
  </sheets>
  <definedNames>
    <definedName name="_xlnm._FilterDatabase" localSheetId="0" hidden="1">CONTACTLIST!#REF!</definedName>
    <definedName name="Acronym">OFFSET(LIST_ORG!$E$2,,,COUNTA(LIST_ORG!$E:$E)-1,1)</definedName>
    <definedName name="CONT_ORG">tbl_Contacts[Organisation]</definedName>
    <definedName name="List_TYPE_ORG">Table35[Type of organisation]</definedName>
    <definedName name="Organisation">OFFSET(LIST_ORG!$D$2,,,COUNTA(LIST_ORG!$D:$D)-1,1)</definedName>
    <definedName name="_xlnm.Print_Area" localSheetId="0">CONTACTLIST!$A$1:$H$92</definedName>
    <definedName name="_xlnm.Print_Titles" localSheetId="0">CONTACTLIST!$2:$2</definedName>
    <definedName name="Type">OFFSET(LIST_ORG!$F$2,,,COUNTA(LIST_ORG!$F:$F)-1,1)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57" i="6" l="1"/>
  <c r="C157" i="6"/>
  <c r="B23" i="6"/>
  <c r="C23" i="6"/>
  <c r="B22" i="6"/>
  <c r="C22" i="6"/>
  <c r="B154" i="6"/>
  <c r="C154" i="6"/>
  <c r="B146" i="6"/>
  <c r="C146" i="6"/>
  <c r="B85" i="6"/>
  <c r="C85" i="6"/>
  <c r="B164" i="6"/>
  <c r="C164" i="6"/>
  <c r="B162" i="6"/>
  <c r="C162" i="6"/>
  <c r="B163" i="6"/>
  <c r="C163" i="6"/>
  <c r="B160" i="6"/>
  <c r="C160" i="6"/>
  <c r="B161" i="6"/>
  <c r="C161" i="6"/>
  <c r="B159" i="6"/>
  <c r="C159" i="6"/>
  <c r="B150" i="6"/>
  <c r="C150" i="6"/>
  <c r="B117" i="6"/>
  <c r="C117" i="6"/>
  <c r="B115" i="6"/>
  <c r="C115" i="6"/>
  <c r="B116" i="6"/>
  <c r="C116" i="6"/>
  <c r="B112" i="6"/>
  <c r="C112" i="6"/>
  <c r="B102" i="6"/>
  <c r="C102" i="6"/>
  <c r="B99" i="6"/>
  <c r="C99" i="6"/>
  <c r="B91" i="6"/>
  <c r="C91" i="6"/>
  <c r="B89" i="6"/>
  <c r="C89" i="6"/>
  <c r="B84" i="6"/>
  <c r="C84" i="6"/>
  <c r="B81" i="6"/>
  <c r="C81" i="6"/>
  <c r="B82" i="6"/>
  <c r="C82" i="6"/>
  <c r="B83" i="6"/>
  <c r="C83" i="6"/>
  <c r="B58" i="6"/>
  <c r="C58" i="6"/>
  <c r="B50" i="6"/>
  <c r="C50" i="6"/>
  <c r="B49" i="6"/>
  <c r="C49" i="6"/>
  <c r="B44" i="6"/>
  <c r="C44" i="6"/>
  <c r="B43" i="6"/>
  <c r="C43" i="6"/>
  <c r="B57" i="6"/>
  <c r="C57" i="6"/>
  <c r="B34" i="6"/>
  <c r="C34" i="6"/>
  <c r="B33" i="6"/>
  <c r="C33" i="6"/>
  <c r="B16" i="6"/>
  <c r="C16" i="6"/>
  <c r="B14" i="6"/>
  <c r="C14" i="6"/>
  <c r="B15" i="6"/>
  <c r="C15" i="6"/>
  <c r="B6" i="6"/>
  <c r="C6" i="6"/>
  <c r="B7" i="6"/>
  <c r="C7" i="6"/>
  <c r="B37" i="6" l="1"/>
  <c r="C37" i="6"/>
  <c r="B35" i="6"/>
  <c r="C35" i="6"/>
  <c r="B149" i="6"/>
  <c r="C149" i="6"/>
  <c r="B153" i="6"/>
  <c r="C153" i="6"/>
  <c r="B148" i="6"/>
  <c r="C148" i="6"/>
  <c r="B158" i="6"/>
  <c r="C158" i="6"/>
  <c r="H140" i="6"/>
  <c r="B156" i="6"/>
  <c r="C156" i="6"/>
  <c r="B129" i="6"/>
  <c r="B130" i="6"/>
  <c r="B72" i="6"/>
  <c r="B139" i="6"/>
  <c r="B10" i="6"/>
  <c r="B55" i="6"/>
  <c r="B5" i="6"/>
  <c r="B20" i="6"/>
  <c r="B73" i="6"/>
  <c r="B53" i="6"/>
  <c r="B118" i="6"/>
  <c r="B95" i="6"/>
  <c r="B79" i="6"/>
  <c r="B97" i="6"/>
  <c r="B131" i="6"/>
  <c r="B21" i="6"/>
  <c r="B90" i="6"/>
  <c r="B30" i="6"/>
  <c r="B98" i="6"/>
  <c r="B39" i="6"/>
  <c r="B31" i="6"/>
  <c r="B27" i="6"/>
  <c r="B28" i="6"/>
  <c r="B140" i="6"/>
  <c r="B63" i="6"/>
  <c r="B141" i="6"/>
  <c r="B142" i="6"/>
  <c r="B143" i="6"/>
  <c r="B74" i="6"/>
  <c r="B11" i="6"/>
  <c r="B60" i="6"/>
  <c r="B119" i="6"/>
  <c r="B120" i="6"/>
  <c r="B121" i="6"/>
  <c r="B12" i="6"/>
  <c r="B114" i="6"/>
  <c r="B29" i="6"/>
  <c r="B88" i="6"/>
  <c r="B144" i="6"/>
  <c r="B75" i="6"/>
  <c r="B76" i="6"/>
  <c r="B42" i="6"/>
  <c r="B56" i="6"/>
  <c r="B145" i="6"/>
  <c r="B147" i="6"/>
  <c r="B64" i="6"/>
  <c r="B165" i="6"/>
  <c r="B133" i="6"/>
  <c r="B80" i="6"/>
  <c r="C129" i="6"/>
  <c r="C130" i="6"/>
  <c r="C72" i="6"/>
  <c r="C139" i="6"/>
  <c r="C10" i="6"/>
  <c r="C55" i="6"/>
  <c r="C5" i="6"/>
  <c r="C20" i="6"/>
  <c r="C73" i="6"/>
  <c r="C53" i="6"/>
  <c r="C118" i="6"/>
  <c r="C95" i="6"/>
  <c r="C79" i="6"/>
  <c r="C97" i="6"/>
  <c r="C131" i="6"/>
  <c r="C21" i="6"/>
  <c r="C90" i="6"/>
  <c r="C30" i="6"/>
  <c r="C98" i="6"/>
  <c r="C39" i="6"/>
  <c r="C31" i="6"/>
  <c r="C27" i="6"/>
  <c r="C28" i="6"/>
  <c r="C140" i="6"/>
  <c r="C63" i="6"/>
  <c r="C141" i="6"/>
  <c r="C142" i="6"/>
  <c r="C143" i="6"/>
  <c r="C74" i="6"/>
  <c r="C11" i="6"/>
  <c r="C60" i="6"/>
  <c r="C119" i="6"/>
  <c r="C120" i="6"/>
  <c r="C121" i="6"/>
  <c r="C12" i="6"/>
  <c r="C114" i="6"/>
  <c r="C29" i="6"/>
  <c r="C88" i="6"/>
  <c r="C144" i="6"/>
  <c r="C75" i="6"/>
  <c r="C76" i="6"/>
  <c r="C42" i="6"/>
  <c r="C56" i="6"/>
  <c r="C145" i="6"/>
  <c r="C147" i="6"/>
  <c r="C64" i="6"/>
  <c r="C165" i="6"/>
  <c r="C133" i="6"/>
  <c r="C80" i="6"/>
  <c r="B103" i="6"/>
  <c r="C103" i="6"/>
  <c r="B17" i="6"/>
  <c r="C17" i="6"/>
  <c r="B54" i="6"/>
  <c r="C54" i="6"/>
  <c r="B86" i="6"/>
  <c r="C86" i="6"/>
  <c r="B18" i="6"/>
  <c r="C18" i="6"/>
  <c r="B4" i="6"/>
  <c r="C4" i="6"/>
  <c r="B51" i="6"/>
  <c r="C51" i="6"/>
  <c r="B40" i="6"/>
  <c r="C40" i="6"/>
  <c r="B47" i="6"/>
  <c r="C47" i="6"/>
  <c r="B152" i="6"/>
  <c r="C152" i="6"/>
  <c r="B132" i="6"/>
  <c r="C132" i="6"/>
  <c r="B77" i="6"/>
  <c r="C77" i="6"/>
  <c r="B96" i="6"/>
  <c r="C96" i="6"/>
  <c r="B100" i="6"/>
  <c r="C100" i="6"/>
  <c r="B24" i="6"/>
  <c r="C24" i="6"/>
  <c r="B104" i="6"/>
  <c r="C104" i="6"/>
  <c r="B93" i="6"/>
  <c r="C93" i="6"/>
  <c r="B68" i="6"/>
  <c r="C68" i="6"/>
  <c r="B69" i="6"/>
  <c r="C69" i="6"/>
  <c r="B61" i="6"/>
  <c r="C61" i="6"/>
  <c r="B136" i="6"/>
  <c r="C136" i="6"/>
  <c r="B25" i="6"/>
  <c r="C25" i="6"/>
  <c r="B65" i="6"/>
  <c r="C65" i="6"/>
  <c r="B92" i="6"/>
  <c r="C92" i="6"/>
  <c r="B26" i="6"/>
  <c r="C26" i="6"/>
  <c r="B38" i="6"/>
  <c r="C38" i="6"/>
  <c r="B66" i="6"/>
  <c r="C66" i="6"/>
  <c r="B9" i="6"/>
  <c r="C9" i="6"/>
  <c r="B108" i="6"/>
  <c r="C108" i="6"/>
  <c r="B109" i="6"/>
  <c r="C109" i="6"/>
  <c r="B110" i="6"/>
  <c r="C110" i="6"/>
  <c r="B41" i="6"/>
  <c r="C41" i="6"/>
  <c r="B67" i="6"/>
  <c r="C67" i="6"/>
  <c r="B111" i="6"/>
  <c r="C111" i="6"/>
  <c r="B123" i="6"/>
  <c r="C123" i="6"/>
  <c r="B124" i="6"/>
  <c r="C124" i="6"/>
  <c r="B125" i="6"/>
  <c r="C125" i="6"/>
  <c r="B126" i="6"/>
  <c r="C126" i="6"/>
  <c r="B127" i="6"/>
  <c r="C127" i="6"/>
  <c r="B128" i="6"/>
  <c r="C128" i="6"/>
  <c r="B87" i="6"/>
  <c r="C87" i="6"/>
  <c r="B46" i="6"/>
  <c r="C46" i="6"/>
  <c r="B71" i="6"/>
  <c r="C71" i="6"/>
  <c r="B36" i="6"/>
  <c r="C36" i="6"/>
  <c r="B94" i="6"/>
  <c r="C94" i="6"/>
  <c r="B78" i="6"/>
  <c r="C78" i="6"/>
  <c r="B113" i="6"/>
  <c r="C113" i="6"/>
  <c r="B138" i="6"/>
  <c r="C138" i="6"/>
  <c r="B13" i="6"/>
  <c r="C13" i="6"/>
  <c r="B19" i="6"/>
  <c r="C19" i="6"/>
  <c r="B155" i="6"/>
  <c r="C155" i="6"/>
  <c r="B122" i="6"/>
  <c r="C122" i="6"/>
  <c r="D3" i="10"/>
  <c r="C3" i="10"/>
  <c r="D2" i="10"/>
  <c r="C2" i="10"/>
  <c r="C2" i="9"/>
  <c r="B2" i="9"/>
  <c r="C45" i="6"/>
  <c r="B45" i="6"/>
  <c r="C59" i="6"/>
  <c r="B59" i="6"/>
  <c r="C107" i="6"/>
  <c r="B107" i="6"/>
  <c r="C134" i="6"/>
  <c r="B134" i="6"/>
  <c r="C8" i="6"/>
  <c r="B8" i="6"/>
  <c r="C106" i="6"/>
  <c r="B106" i="6"/>
  <c r="C151" i="6"/>
  <c r="B151" i="6"/>
  <c r="C105" i="6"/>
  <c r="B105" i="6"/>
  <c r="C137" i="6"/>
  <c r="B137" i="6"/>
  <c r="C3" i="6"/>
  <c r="B3" i="6"/>
  <c r="C101" i="6"/>
  <c r="B101" i="6"/>
  <c r="C48" i="6"/>
  <c r="B48" i="6"/>
  <c r="C70" i="6"/>
  <c r="B70" i="6"/>
  <c r="C52" i="6"/>
  <c r="B52" i="6"/>
  <c r="C62" i="6"/>
  <c r="B62" i="6"/>
  <c r="C32" i="6"/>
  <c r="B32" i="6"/>
  <c r="C135" i="6"/>
  <c r="B135" i="6"/>
</calcChain>
</file>

<file path=xl/sharedStrings.xml><?xml version="1.0" encoding="utf-8"?>
<sst xmlns="http://schemas.openxmlformats.org/spreadsheetml/2006/main" count="999" uniqueCount="724">
  <si>
    <t xml:space="preserve">                  Greece Education Sector Working Group Contact List</t>
  </si>
  <si>
    <t>Organisation</t>
  </si>
  <si>
    <t>Acronym</t>
  </si>
  <si>
    <t>Type of organisation</t>
  </si>
  <si>
    <t>First Name</t>
  </si>
  <si>
    <t>Surname</t>
  </si>
  <si>
    <t>Position</t>
  </si>
  <si>
    <t>Email</t>
  </si>
  <si>
    <t>Phone</t>
  </si>
  <si>
    <t>National WG</t>
  </si>
  <si>
    <t>Anglican Church in Greece</t>
  </si>
  <si>
    <t>Rebecca</t>
  </si>
  <si>
    <t>Boardman</t>
  </si>
  <si>
    <t>Programme Coordinator</t>
  </si>
  <si>
    <t>rebeccab@uspg.org.uk</t>
  </si>
  <si>
    <t>Apostoli</t>
  </si>
  <si>
    <t>Giorgos</t>
  </si>
  <si>
    <t>Vourlakis</t>
  </si>
  <si>
    <t>Project Manager</t>
  </si>
  <si>
    <t>g.vourlakis@mkoapostoli.gr</t>
  </si>
  <si>
    <t>Foteini Nektaria</t>
  </si>
  <si>
    <t>Koutsotheodorou</t>
  </si>
  <si>
    <t>Field Coordinator, Non Formal Education in Urban Athens</t>
  </si>
  <si>
    <t>f.koutsotheodorou@mkoapostoli.gr</t>
  </si>
  <si>
    <t>0030 6972785874</t>
  </si>
  <si>
    <t>ArmandoAid</t>
  </si>
  <si>
    <t>Maria</t>
  </si>
  <si>
    <t>Siu Munro</t>
  </si>
  <si>
    <t>Trustee and Founder</t>
  </si>
  <si>
    <t>ArmandoAid@mail.com</t>
  </si>
  <si>
    <t>ARSIS</t>
  </si>
  <si>
    <t>Evangelia</t>
  </si>
  <si>
    <t>Kontodima</t>
  </si>
  <si>
    <t>Social Scientist</t>
  </si>
  <si>
    <t>ekontodima@hotmail.com</t>
  </si>
  <si>
    <t>Ioanna</t>
  </si>
  <si>
    <t>Salamani</t>
  </si>
  <si>
    <t>Streetworker</t>
  </si>
  <si>
    <t>ioannasalamani@gmail.com</t>
  </si>
  <si>
    <t>Be Aware and Share</t>
  </si>
  <si>
    <t>Nicholas</t>
  </si>
  <si>
    <t>Millet</t>
  </si>
  <si>
    <t>Coordinator</t>
  </si>
  <si>
    <t>nicholas@baas-schweiz.ch</t>
  </si>
  <si>
    <t>695 515 6431</t>
  </si>
  <si>
    <t>Boat Refugee Foundation</t>
  </si>
  <si>
    <t>Rachel</t>
  </si>
  <si>
    <t>McGinnis</t>
  </si>
  <si>
    <t>Volunteer</t>
  </si>
  <si>
    <t>remism@rit.edu</t>
  </si>
  <si>
    <t>1 (585) 689-0995</t>
  </si>
  <si>
    <t>British Council</t>
  </si>
  <si>
    <t>Nomikou</t>
  </si>
  <si>
    <t>Partnerships &amp; Programmes Manager</t>
  </si>
  <si>
    <t>maria.nomikou@britishcouncil.gr</t>
  </si>
  <si>
    <t>Danish Refugee Council</t>
  </si>
  <si>
    <t xml:space="preserve">Eleonora </t>
  </si>
  <si>
    <t>Mansi</t>
  </si>
  <si>
    <t>Child Protection Coordinator</t>
  </si>
  <si>
    <t>eleonora.mansi@rescue.org</t>
  </si>
  <si>
    <t xml:space="preserve">Ljiljana </t>
  </si>
  <si>
    <t xml:space="preserve">Sinickovic </t>
  </si>
  <si>
    <t xml:space="preserve">Education Advisor </t>
  </si>
  <si>
    <t>ljiljana.sinickovic@drc-greece.org</t>
  </si>
  <si>
    <t>694 744 0509</t>
  </si>
  <si>
    <t>Arthur</t>
  </si>
  <si>
    <t>Ambartsumyan</t>
  </si>
  <si>
    <t>CFS/Education Officer</t>
  </si>
  <si>
    <t>arthur.ambartsumyan@drc-greece.org</t>
  </si>
  <si>
    <t>30 6947735157</t>
  </si>
  <si>
    <t>Marilia</t>
  </si>
  <si>
    <t>Leti</t>
  </si>
  <si>
    <t>Deputy Area Manager</t>
  </si>
  <si>
    <t>marilia.leti@drc-greece.org</t>
  </si>
  <si>
    <t>Eleftherios</t>
  </si>
  <si>
    <t>Baltzidis</t>
  </si>
  <si>
    <t>Data entry/Project assistant</t>
  </si>
  <si>
    <t>eleftherios.baltzidis@drc-greece.org</t>
  </si>
  <si>
    <t>ELIX</t>
  </si>
  <si>
    <t>Spyros</t>
  </si>
  <si>
    <t>Kasimatis</t>
  </si>
  <si>
    <t>Board</t>
  </si>
  <si>
    <t>skasimatis@me.com</t>
  </si>
  <si>
    <t>Kosmas</t>
  </si>
  <si>
    <t>Papachristou</t>
  </si>
  <si>
    <t>Field Coordinator - Thessaloniki, Kavalari/Sinatex Camp</t>
  </si>
  <si>
    <t>kosmas.papachristou@elix.org.gr</t>
  </si>
  <si>
    <t>Eleni</t>
  </si>
  <si>
    <t>Gazi</t>
  </si>
  <si>
    <t>Founder &amp; President</t>
  </si>
  <si>
    <t>e.gazi@elix.org.gr</t>
  </si>
  <si>
    <t>0030 6944 782959</t>
  </si>
  <si>
    <t>Judith</t>
  </si>
  <si>
    <t>Wunderlich-Antoniou</t>
  </si>
  <si>
    <t>General Manager</t>
  </si>
  <si>
    <t>judith@elix.org.gr</t>
  </si>
  <si>
    <t>Apostolopoulou</t>
  </si>
  <si>
    <t>Project Coordinator</t>
  </si>
  <si>
    <t>ioanna.apostolopoulou@elix.org.gr</t>
  </si>
  <si>
    <t>Stefanos</t>
  </si>
  <si>
    <t>Katsoulis</t>
  </si>
  <si>
    <t>Field coordinator</t>
  </si>
  <si>
    <t>stefanos.katsoulis@elix.org.gr</t>
  </si>
  <si>
    <t>Emergency Response Centre International</t>
  </si>
  <si>
    <t>Mirella</t>
  </si>
  <si>
    <t>Alexou</t>
  </si>
  <si>
    <t>Program Director</t>
  </si>
  <si>
    <t>mma@ercintl.org</t>
  </si>
  <si>
    <t xml:space="preserve">Leonie </t>
  </si>
  <si>
    <t>Ioannidou</t>
  </si>
  <si>
    <t>Co ordinator</t>
  </si>
  <si>
    <t xml:space="preserve">leonie@ercintl.org </t>
  </si>
  <si>
    <t>0030 6980909761</t>
  </si>
  <si>
    <t>European Civil Protection &amp; Humanitarian Aid Operations</t>
  </si>
  <si>
    <t>Nieve</t>
  </si>
  <si>
    <t>O'Sullivan</t>
  </si>
  <si>
    <t>Desk Officer</t>
  </si>
  <si>
    <t>nieve.osullivan@ec.europa.eu</t>
  </si>
  <si>
    <t>Finn Church Aid</t>
  </si>
  <si>
    <t>Georg</t>
  </si>
  <si>
    <t>Mevold</t>
  </si>
  <si>
    <t>Education Specialist</t>
  </si>
  <si>
    <t>georg.mevold@kua.fi</t>
  </si>
  <si>
    <t>Friends of Ritsona Camp</t>
  </si>
  <si>
    <t>Heather</t>
  </si>
  <si>
    <t>Ridge</t>
  </si>
  <si>
    <t>School Administrator</t>
  </si>
  <si>
    <t>heather.ridge.co@gmail.com</t>
  </si>
  <si>
    <t>01 303-912-0220</t>
  </si>
  <si>
    <t>Hellenic Open University</t>
  </si>
  <si>
    <t>Nadina</t>
  </si>
  <si>
    <t>Leivaditi</t>
  </si>
  <si>
    <t>Field Researcher</t>
  </si>
  <si>
    <t>livaditin@yahoo.gr</t>
  </si>
  <si>
    <t>Humanitarian Support Agency</t>
  </si>
  <si>
    <t xml:space="preserve">Ceyda </t>
  </si>
  <si>
    <t xml:space="preserve">Goral </t>
  </si>
  <si>
    <t>ceyda@humanitarian-support-agency.org</t>
  </si>
  <si>
    <t>I AM YOU</t>
  </si>
  <si>
    <t>Emma</t>
  </si>
  <si>
    <t>Södergren Wall</t>
  </si>
  <si>
    <t>HR Manager</t>
  </si>
  <si>
    <t>emma.sodergren@iamyou.se</t>
  </si>
  <si>
    <t>Giulia</t>
  </si>
  <si>
    <t>Clericetti</t>
  </si>
  <si>
    <t>Education Program Officer</t>
  </si>
  <si>
    <t>giulia.clericetti@iamyou.se</t>
  </si>
  <si>
    <t>30 6955393758</t>
  </si>
  <si>
    <t>Institute for Education Policy</t>
  </si>
  <si>
    <t>Angelos</t>
  </si>
  <si>
    <t>Nikolopoulos</t>
  </si>
  <si>
    <t>-</t>
  </si>
  <si>
    <t>anikolopoulos@iep.edu.gr</t>
  </si>
  <si>
    <t>Intenational Orgnization for Migration</t>
  </si>
  <si>
    <t>Yannis</t>
  </si>
  <si>
    <t>Baveas</t>
  </si>
  <si>
    <t>ibaveas@iom.int</t>
  </si>
  <si>
    <t>Vasiliki</t>
  </si>
  <si>
    <t>Giannakoura</t>
  </si>
  <si>
    <t>Programme Assistant</t>
  </si>
  <si>
    <t>iomathens@iom.int</t>
  </si>
  <si>
    <t>Konstantina (Dina)</t>
  </si>
  <si>
    <t>Theofilidi</t>
  </si>
  <si>
    <t>Project Assistance</t>
  </si>
  <si>
    <t>ktheofilidi@iom.int</t>
  </si>
  <si>
    <t>2109919040 (ext 127) 6932009801</t>
  </si>
  <si>
    <t>Markaki</t>
  </si>
  <si>
    <t>Project Assistant</t>
  </si>
  <si>
    <t>mmarkaki@iom.int</t>
  </si>
  <si>
    <t>210-9919040 ext 118</t>
  </si>
  <si>
    <t>Konstantina</t>
  </si>
  <si>
    <t>InterEuropean Human Aid Association</t>
  </si>
  <si>
    <t>Dominik</t>
  </si>
  <si>
    <t>Kodlin</t>
  </si>
  <si>
    <t>Board Member &amp; field coordinator Greece</t>
  </si>
  <si>
    <t>dominik@iha.help</t>
  </si>
  <si>
    <t>International Catholic Migration Commission</t>
  </si>
  <si>
    <t xml:space="preserve">Sarimpegiglou </t>
  </si>
  <si>
    <t>Associate Protection Expert</t>
  </si>
  <si>
    <t>SARIBEGI@unhcr.org</t>
  </si>
  <si>
    <t>International Orthodox Christian Charities</t>
  </si>
  <si>
    <t>Chrysanthe</t>
  </si>
  <si>
    <t>Loizos</t>
  </si>
  <si>
    <t xml:space="preserve">Program Coordinator </t>
  </si>
  <si>
    <t>cloizos@iocc.org</t>
  </si>
  <si>
    <t>International Rescue Committee</t>
  </si>
  <si>
    <t>Konstantinos</t>
  </si>
  <si>
    <t>Tagkoulis</t>
  </si>
  <si>
    <t>SHLS Senior Officer</t>
  </si>
  <si>
    <t>konstantinos.tagkoulis@rescue.org</t>
  </si>
  <si>
    <t xml:space="preserve">Dafni </t>
  </si>
  <si>
    <t>Tsakyraki</t>
  </si>
  <si>
    <t>Senior Child Protection Officer</t>
  </si>
  <si>
    <t>Dafni.Tsak@rescue.org</t>
  </si>
  <si>
    <t>Marina</t>
  </si>
  <si>
    <t>Drymalitou</t>
  </si>
  <si>
    <t>Programs Senior Officer</t>
  </si>
  <si>
    <t>marina.drymalitou@rescue.org</t>
  </si>
  <si>
    <t>Jesuit Refugee Services</t>
  </si>
  <si>
    <t>Maurice</t>
  </si>
  <si>
    <t xml:space="preserve">Joyeux </t>
  </si>
  <si>
    <t>Director</t>
  </si>
  <si>
    <t>mauricejoyeux@hotmail.fr</t>
  </si>
  <si>
    <t>Cecile</t>
  </si>
  <si>
    <t>Deleplanque</t>
  </si>
  <si>
    <t xml:space="preserve">advocacy </t>
  </si>
  <si>
    <t>cecile.deleplanque@jrs.net</t>
  </si>
  <si>
    <t>697 30 31 158</t>
  </si>
  <si>
    <t>Lighthouse Relief</t>
  </si>
  <si>
    <t>Renate</t>
  </si>
  <si>
    <t>Hoare</t>
  </si>
  <si>
    <t>Regional Coordinator</t>
  </si>
  <si>
    <t>rc.epirus@lighthouserelief.org</t>
  </si>
  <si>
    <t>30 6940190174</t>
  </si>
  <si>
    <t>Asa</t>
  </si>
  <si>
    <t>Swee</t>
  </si>
  <si>
    <t>Country Director</t>
  </si>
  <si>
    <t>cd@lighthouserelief.org</t>
  </si>
  <si>
    <t>Veronica</t>
  </si>
  <si>
    <t>Tarasiewicz</t>
  </si>
  <si>
    <t>Field Officer Epirus</t>
  </si>
  <si>
    <t>fo.epirus@lighthouserelief.org</t>
  </si>
  <si>
    <t>Jane</t>
  </si>
  <si>
    <t>Braun</t>
  </si>
  <si>
    <t>Manager IYCF/SRH</t>
  </si>
  <si>
    <t>SRH.epirus@lighthouserelief.org</t>
  </si>
  <si>
    <t>30 694 1592965</t>
  </si>
  <si>
    <t>Mercy Corps</t>
  </si>
  <si>
    <t>Camilla</t>
  </si>
  <si>
    <t>Higgins</t>
  </si>
  <si>
    <t>Youth Advisor</t>
  </si>
  <si>
    <t>chiggins@mercycorps.org</t>
  </si>
  <si>
    <t>Marine</t>
  </si>
  <si>
    <t>Casalis</t>
  </si>
  <si>
    <t>Youth and Protection Senior Program Officer, Islands</t>
  </si>
  <si>
    <t>mcasalis@mercycorps.org</t>
  </si>
  <si>
    <t>Hannah</t>
  </si>
  <si>
    <t>Gaganis</t>
  </si>
  <si>
    <t>Field Officer - Youth Program</t>
  </si>
  <si>
    <t>hgaganis@mercycorps.org</t>
  </si>
  <si>
    <t>698.117.4631</t>
  </si>
  <si>
    <t>METAdrasi</t>
  </si>
  <si>
    <t>Achilleas</t>
  </si>
  <si>
    <t>Vasilikopoulos</t>
  </si>
  <si>
    <t>Department of Transit Accommodation Facilities for Unaccompanied Minors</t>
  </si>
  <si>
    <t>vasilikopoulos.metadrasi@gmail.com</t>
  </si>
  <si>
    <t>Mirsini</t>
  </si>
  <si>
    <t>Kazakou</t>
  </si>
  <si>
    <t>Coordinator of accommodation facilities for UASC</t>
  </si>
  <si>
    <t>kazakou.metadrasi@gmail.com</t>
  </si>
  <si>
    <t>Tsilomeleki</t>
  </si>
  <si>
    <t>Education Focal Point</t>
  </si>
  <si>
    <t>tsilomeleki.metadrasi@gmail.com</t>
  </si>
  <si>
    <t>Evdokia Efcharis</t>
  </si>
  <si>
    <t>Grillaki</t>
  </si>
  <si>
    <t>Program Manager</t>
  </si>
  <si>
    <t>grillaki.metadrasi@gmail.com</t>
  </si>
  <si>
    <t xml:space="preserve">Evdokia </t>
  </si>
  <si>
    <t>Kouvara</t>
  </si>
  <si>
    <t xml:space="preserve">Project Manager of METAdrasi's Guardianship Network </t>
  </si>
  <si>
    <t>kouvara.metadrasi@gmail.com</t>
  </si>
  <si>
    <t>30 6976172152</t>
  </si>
  <si>
    <t>Evdokia</t>
  </si>
  <si>
    <t>Bakalou</t>
  </si>
  <si>
    <t>Department of UASC</t>
  </si>
  <si>
    <t>bakalou.metadrasi@gmail.com</t>
  </si>
  <si>
    <t>Lydia</t>
  </si>
  <si>
    <t>Bisara</t>
  </si>
  <si>
    <t>Project Manager Of Escorting Missions</t>
  </si>
  <si>
    <t>lbisara.metadrasi@gmail.com</t>
  </si>
  <si>
    <t>Valia</t>
  </si>
  <si>
    <t>Rouni</t>
  </si>
  <si>
    <t>Guardians' Co-ordinator</t>
  </si>
  <si>
    <t>rouni.metadrasi@gmail.com</t>
  </si>
  <si>
    <t>Virginia</t>
  </si>
  <si>
    <t>Stavrakaki</t>
  </si>
  <si>
    <t>staurakaki.metadrasi@gmail.com</t>
  </si>
  <si>
    <t>Ministry of Education</t>
  </si>
  <si>
    <t>Ira</t>
  </si>
  <si>
    <t>Papadopoulou</t>
  </si>
  <si>
    <t>Working Group On the Management, Coordination and Monitoring of the Refugee Education</t>
  </si>
  <si>
    <t>irailiana@gmail.com</t>
  </si>
  <si>
    <t>Lina</t>
  </si>
  <si>
    <t>Venturas</t>
  </si>
  <si>
    <t>President of the Scientific Committee of the MoE</t>
  </si>
  <si>
    <t>venturas@otenet.gr</t>
  </si>
  <si>
    <t>Ifigeneia</t>
  </si>
  <si>
    <t>Kokkali</t>
  </si>
  <si>
    <t>Expert</t>
  </si>
  <si>
    <t>ikokkali@minedu.gov.gr</t>
  </si>
  <si>
    <t>Vrysi</t>
  </si>
  <si>
    <t>Lia</t>
  </si>
  <si>
    <t>Refugee Educational Coordinator in Katsikas</t>
  </si>
  <si>
    <t>lia.vrysi@gmail.com</t>
  </si>
  <si>
    <t>Ministry of Migration Policy</t>
  </si>
  <si>
    <t>Simopoulos</t>
  </si>
  <si>
    <t>Education Advisor</t>
  </si>
  <si>
    <t>giorgosimopoulos@gmail.com</t>
  </si>
  <si>
    <t>Dimitra</t>
  </si>
  <si>
    <t>Giazitzi</t>
  </si>
  <si>
    <t>External Associate</t>
  </si>
  <si>
    <t>dgiazi@yahoo.gr</t>
  </si>
  <si>
    <t>Georgia</t>
  </si>
  <si>
    <t>Gyftaki</t>
  </si>
  <si>
    <t>gyftakigewrgia@gmail.com</t>
  </si>
  <si>
    <t>Network for Children's Rights</t>
  </si>
  <si>
    <t>Myrsini</t>
  </si>
  <si>
    <t>Zorba</t>
  </si>
  <si>
    <t>Memeber of the Board</t>
  </si>
  <si>
    <t>mzorba@otenet.gr</t>
  </si>
  <si>
    <t>30 6944510464</t>
  </si>
  <si>
    <t>None</t>
  </si>
  <si>
    <t>Voula</t>
  </si>
  <si>
    <t>Samara</t>
  </si>
  <si>
    <t>samaravoula@gmail.com</t>
  </si>
  <si>
    <t>Norwegian Refugee Council</t>
  </si>
  <si>
    <t>Benjamin</t>
  </si>
  <si>
    <t>Marty</t>
  </si>
  <si>
    <t>Area Manager</t>
  </si>
  <si>
    <t>benjamin.marty@nrc.no</t>
  </si>
  <si>
    <t>Nicolas</t>
  </si>
  <si>
    <t>Herbecq</t>
  </si>
  <si>
    <t>Education manager</t>
  </si>
  <si>
    <t>nicolas.herbecq@nrc.no</t>
  </si>
  <si>
    <t xml:space="preserve">Claire </t>
  </si>
  <si>
    <t>Whelan</t>
  </si>
  <si>
    <t>Protection and advocacy adviser</t>
  </si>
  <si>
    <t>claire.whelan@nrc.no</t>
  </si>
  <si>
    <t xml:space="preserve">Angela </t>
  </si>
  <si>
    <t xml:space="preserve">Markogiannaki </t>
  </si>
  <si>
    <t>Education Coordinator</t>
  </si>
  <si>
    <t>angela.markogiannakis@nrc.no</t>
  </si>
  <si>
    <t>Organization Earth</t>
  </si>
  <si>
    <t>Georgios</t>
  </si>
  <si>
    <t>Politis</t>
  </si>
  <si>
    <t>Teaching Assistant</t>
  </si>
  <si>
    <t>gpolitis@iom.int</t>
  </si>
  <si>
    <t>Mermigas</t>
  </si>
  <si>
    <t>Educational Programs</t>
  </si>
  <si>
    <t>gm@organizationearth.org</t>
  </si>
  <si>
    <t>PRAKSIS</t>
  </si>
  <si>
    <t>Belteki</t>
  </si>
  <si>
    <t>Local Coordinator</t>
  </si>
  <si>
    <t>kbelteki@yahoo.com</t>
  </si>
  <si>
    <t>Pyrna-Books on Wheels</t>
  </si>
  <si>
    <t>Koulaki</t>
  </si>
  <si>
    <t>Coordinator - Books on Wheels</t>
  </si>
  <si>
    <t>info@vivliaserodes.gr</t>
  </si>
  <si>
    <t>Save the Children</t>
  </si>
  <si>
    <t>Kelsey</t>
  </si>
  <si>
    <t>Dalrymple</t>
  </si>
  <si>
    <t>Education Sector Working Group Coordinator</t>
  </si>
  <si>
    <t>kelsey.dalrymple@savethechildren.org</t>
  </si>
  <si>
    <t>Andreas</t>
  </si>
  <si>
    <t>Ring</t>
  </si>
  <si>
    <t>Country Representative</t>
  </si>
  <si>
    <t>andreas.ring@savethechildren.org</t>
  </si>
  <si>
    <t>30 694 081 3366</t>
  </si>
  <si>
    <t>Stathis</t>
  </si>
  <si>
    <t>Chrysafis</t>
  </si>
  <si>
    <t>YFS Supervisor</t>
  </si>
  <si>
    <t>Stathis.Chrysafis@savethechildren.org</t>
  </si>
  <si>
    <t>Roberta</t>
  </si>
  <si>
    <t>Businaro</t>
  </si>
  <si>
    <t>Child Protection Manager</t>
  </si>
  <si>
    <t>roberta.businaro@savethechildren.org</t>
  </si>
  <si>
    <t>Agustín</t>
  </si>
  <si>
    <t>de la Varga González</t>
  </si>
  <si>
    <t>Education Technical Advisor</t>
  </si>
  <si>
    <t>agustin.delavargagonzalez@savethechildren.org</t>
  </si>
  <si>
    <t>Louise</t>
  </si>
  <si>
    <t>Leak</t>
  </si>
  <si>
    <t xml:space="preserve">Education Programme Manager </t>
  </si>
  <si>
    <t>louise.leak@savethechildren.org</t>
  </si>
  <si>
    <t>30 6946663407</t>
  </si>
  <si>
    <t>Vicky</t>
  </si>
  <si>
    <t>Skoula</t>
  </si>
  <si>
    <t>vicky.skoula@savethechildren.org</t>
  </si>
  <si>
    <t>Katia</t>
  </si>
  <si>
    <t>Makrynika</t>
  </si>
  <si>
    <t>Education Officer</t>
  </si>
  <si>
    <t>Katia.Makrynika@savethechildren.org</t>
  </si>
  <si>
    <t>Magda</t>
  </si>
  <si>
    <t>Serafeidi</t>
  </si>
  <si>
    <t>magda.serafeidi@savethechildren.org</t>
  </si>
  <si>
    <t>Secours Islamique France</t>
  </si>
  <si>
    <t xml:space="preserve">Marina </t>
  </si>
  <si>
    <t xml:space="preserve">Mavridou </t>
  </si>
  <si>
    <t xml:space="preserve">pmgreece@secours-islamique.org </t>
  </si>
  <si>
    <t>Soma Hellinon Proskopon (Scouts of Greece)</t>
  </si>
  <si>
    <t>Sotiria</t>
  </si>
  <si>
    <t>Vasileiadi</t>
  </si>
  <si>
    <t>svasileiadi@sep.org.gr</t>
  </si>
  <si>
    <t>SOS Children's Villages</t>
  </si>
  <si>
    <t>Foteini</t>
  </si>
  <si>
    <t>Kallontzi</t>
  </si>
  <si>
    <t>English teacher</t>
  </si>
  <si>
    <t>fkallontzi@sos-villages.gr</t>
  </si>
  <si>
    <t>Nikolaos</t>
  </si>
  <si>
    <t>Fragkos</t>
  </si>
  <si>
    <t>Educational Coordinator of Attica</t>
  </si>
  <si>
    <t>Fragkosnkl@gmail.com</t>
  </si>
  <si>
    <t>Alexandros</t>
  </si>
  <si>
    <t>Antonatos</t>
  </si>
  <si>
    <t>Area Manager of Attica</t>
  </si>
  <si>
    <t>a.antonatos@sos-villages.gr</t>
  </si>
  <si>
    <t>Kalliopi</t>
  </si>
  <si>
    <t>Gkliva</t>
  </si>
  <si>
    <t>pgkliva@sos-villages.gr</t>
  </si>
  <si>
    <t>Teachers 4 Refugees</t>
  </si>
  <si>
    <t>Maarit</t>
  </si>
  <si>
    <t>Snellman</t>
  </si>
  <si>
    <t xml:space="preserve">Leading Coordinator </t>
  </si>
  <si>
    <t>Maarit.Snellman@gmail.com</t>
  </si>
  <si>
    <t>Terre Des Hommes</t>
  </si>
  <si>
    <t>Ftiakas</t>
  </si>
  <si>
    <t>PSS Team Leader</t>
  </si>
  <si>
    <t>pss.teamleader@gmail.com</t>
  </si>
  <si>
    <t>Kanellos</t>
  </si>
  <si>
    <t>Liaison and Information Manager</t>
  </si>
  <si>
    <t>tdhgrliaison@gmail.com</t>
  </si>
  <si>
    <t>Tina</t>
  </si>
  <si>
    <t>Lygdopoulou</t>
  </si>
  <si>
    <t xml:space="preserve">Education Supervisor </t>
  </si>
  <si>
    <t>tdhep.educationsupervisor@gmail.com</t>
  </si>
  <si>
    <t>Nikoleta</t>
  </si>
  <si>
    <t>Rapti</t>
  </si>
  <si>
    <t>Education Team Leader</t>
  </si>
  <si>
    <t>tdhep.tl1@gmail.com</t>
  </si>
  <si>
    <t>Iria</t>
  </si>
  <si>
    <t>Folgueira</t>
  </si>
  <si>
    <t>Field Coordinator</t>
  </si>
  <si>
    <t>ifo@tdh.ch</t>
  </si>
  <si>
    <t>Nathalie</t>
  </si>
  <si>
    <t>Duveiller</t>
  </si>
  <si>
    <t>Child Protection and Education Project Manager</t>
  </si>
  <si>
    <t>ndu@tdh.ch</t>
  </si>
  <si>
    <t xml:space="preserve">Vasileios </t>
  </si>
  <si>
    <t>Vavvas</t>
  </si>
  <si>
    <t>Liaison and Information Officer</t>
  </si>
  <si>
    <t>tdhep.liaisonofficer@gmail.com</t>
  </si>
  <si>
    <t>Derrien</t>
  </si>
  <si>
    <t>Country Delegate</t>
  </si>
  <si>
    <t>nde@tdh.ch</t>
  </si>
  <si>
    <t>Faustine</t>
  </si>
  <si>
    <t>Douillard</t>
  </si>
  <si>
    <t>fdo@tdh.ch</t>
  </si>
  <si>
    <t>The Cube</t>
  </si>
  <si>
    <t>Calafatis</t>
  </si>
  <si>
    <t>CO - Founder</t>
  </si>
  <si>
    <t>maria@thecube.gr</t>
  </si>
  <si>
    <t>693 67 03 336</t>
  </si>
  <si>
    <t>The School Box Project</t>
  </si>
  <si>
    <t>Amelia</t>
  </si>
  <si>
    <t>King</t>
  </si>
  <si>
    <t>Remote Volunteer Coordinator</t>
  </si>
  <si>
    <t>ameliaconstanceking@gmail.com</t>
  </si>
  <si>
    <t>United National High Commissioner for Refugees</t>
  </si>
  <si>
    <t>Anne</t>
  </si>
  <si>
    <t>Bitner</t>
  </si>
  <si>
    <t>Head of protection - CWC</t>
  </si>
  <si>
    <t>bitner@unhcr.org</t>
  </si>
  <si>
    <t xml:space="preserve">Triantafyllia </t>
  </si>
  <si>
    <t>Efthymiou</t>
  </si>
  <si>
    <t xml:space="preserve">Senior Protection Assistant </t>
  </si>
  <si>
    <t>triantaf@unhcr.org</t>
  </si>
  <si>
    <t>Dorothea</t>
  </si>
  <si>
    <t>Kokozidou</t>
  </si>
  <si>
    <t>Associat Protection Expert (ICMC)</t>
  </si>
  <si>
    <t>kokozido@unhcr.org</t>
  </si>
  <si>
    <t>Reyhaneh</t>
  </si>
  <si>
    <t>Shakibaie</t>
  </si>
  <si>
    <t>Protection Officer</t>
  </si>
  <si>
    <t>shakibai@unhcr.org</t>
  </si>
  <si>
    <t>Chalkoutsaki</t>
  </si>
  <si>
    <t>Snr. Protection Assistant</t>
  </si>
  <si>
    <t>chalkout@unhcr.org</t>
  </si>
  <si>
    <t>Aikaterini</t>
  </si>
  <si>
    <t>Polychroni</t>
  </si>
  <si>
    <t>Senior Protection Assistant- Community Based</t>
  </si>
  <si>
    <t>polychro@unhcr.org</t>
  </si>
  <si>
    <t>Maher</t>
  </si>
  <si>
    <t>CWC National Co-ordinator</t>
  </si>
  <si>
    <t>maher@unhcr.org</t>
  </si>
  <si>
    <t>Athina</t>
  </si>
  <si>
    <t>Chantzara</t>
  </si>
  <si>
    <t>Senior Protection Assistant</t>
  </si>
  <si>
    <t>chantzaa@unhcr.org</t>
  </si>
  <si>
    <t>Anastasia</t>
  </si>
  <si>
    <t>Papakonstantinou</t>
  </si>
  <si>
    <t>Snr CB Protection Assistant</t>
  </si>
  <si>
    <t>papakons@unhcr.org</t>
  </si>
  <si>
    <t>Ioannis</t>
  </si>
  <si>
    <t>Repapis</t>
  </si>
  <si>
    <t>Field Associate</t>
  </si>
  <si>
    <t>repapis@unhcr.org</t>
  </si>
  <si>
    <t>Stampolidou</t>
  </si>
  <si>
    <t>Associate Protection Expert - CP Team</t>
  </si>
  <si>
    <t>Stampoli@unhcr.org</t>
  </si>
  <si>
    <t>Josep</t>
  </si>
  <si>
    <t>Herreros</t>
  </si>
  <si>
    <t>PWG Coordinator</t>
  </si>
  <si>
    <t>herreros@unhcr.org</t>
  </si>
  <si>
    <t>Isacco</t>
  </si>
  <si>
    <t>Consonni</t>
  </si>
  <si>
    <t xml:space="preserve">Associate Protection Officer </t>
  </si>
  <si>
    <t>consonni@unhcr.org</t>
  </si>
  <si>
    <t>Kate</t>
  </si>
  <si>
    <t>Washington</t>
  </si>
  <si>
    <t>Senior Inter-Agency Coordination Officer</t>
  </si>
  <si>
    <t>washingk@unhcr.org</t>
  </si>
  <si>
    <t>30 6955495118</t>
  </si>
  <si>
    <t>Xenia</t>
  </si>
  <si>
    <t>Passa</t>
  </si>
  <si>
    <t>Protection Associate</t>
  </si>
  <si>
    <t>passa@unhcr.org</t>
  </si>
  <si>
    <t>30 6936535596</t>
  </si>
  <si>
    <t>United Nations Children's Fund</t>
  </si>
  <si>
    <t xml:space="preserve">Dimitris </t>
  </si>
  <si>
    <t>Salmatzidis</t>
  </si>
  <si>
    <t>Field Monitor Thessaloniki</t>
  </si>
  <si>
    <t>dsalmatzidis@unicef.org</t>
  </si>
  <si>
    <t>Despoina</t>
  </si>
  <si>
    <t>Syrri</t>
  </si>
  <si>
    <t>dsyrri@unicef.org</t>
  </si>
  <si>
    <t>698 281 8740</t>
  </si>
  <si>
    <t>Papachristodoulou</t>
  </si>
  <si>
    <t>M&amp;E Specialist</t>
  </si>
  <si>
    <t>ipapachristodoulou@unicef.org</t>
  </si>
  <si>
    <t>30 6970150233</t>
  </si>
  <si>
    <t>Naoko</t>
  </si>
  <si>
    <t>Imoto</t>
  </si>
  <si>
    <t>Education Specialist/Education Sector Working Group Coordinator</t>
  </si>
  <si>
    <t>nimoto@unicef.org</t>
  </si>
  <si>
    <t>30 6980662915</t>
  </si>
  <si>
    <t>Joo Hee</t>
  </si>
  <si>
    <t>Kim</t>
  </si>
  <si>
    <t>Associate Field Officer (Protection)</t>
  </si>
  <si>
    <t>kimjo@unhcr.org</t>
  </si>
  <si>
    <t xml:space="preserve">Sokratis </t>
  </si>
  <si>
    <t>Vlachakis</t>
  </si>
  <si>
    <t>svlachakis@unicef.org</t>
  </si>
  <si>
    <t>30 698 076 7919</t>
  </si>
  <si>
    <t>University of Ioannina</t>
  </si>
  <si>
    <t>Lida</t>
  </si>
  <si>
    <t>Stergiou</t>
  </si>
  <si>
    <t>Assistant Professor</t>
  </si>
  <si>
    <t>lstergiu@cc.uoi.gr</t>
  </si>
  <si>
    <t>Organisation name</t>
  </si>
  <si>
    <t>Type</t>
  </si>
  <si>
    <t>Cluster</t>
  </si>
  <si>
    <t>National NGO</t>
  </si>
  <si>
    <t>Donor</t>
  </si>
  <si>
    <t>Religious Entity</t>
  </si>
  <si>
    <t>Government</t>
  </si>
  <si>
    <t>International NGO</t>
  </si>
  <si>
    <t>Media</t>
  </si>
  <si>
    <t>BAAS</t>
  </si>
  <si>
    <t>Other</t>
  </si>
  <si>
    <t>Private</t>
  </si>
  <si>
    <t>BRF</t>
  </si>
  <si>
    <t>Red Cross/Crescent</t>
  </si>
  <si>
    <t>DRC</t>
  </si>
  <si>
    <t>ECHO</t>
  </si>
  <si>
    <t>UN agency</t>
  </si>
  <si>
    <t>University</t>
  </si>
  <si>
    <t>ERCI</t>
  </si>
  <si>
    <t>FCA</t>
  </si>
  <si>
    <t>HAS</t>
  </si>
  <si>
    <t>IEP</t>
  </si>
  <si>
    <t>ICMC</t>
  </si>
  <si>
    <t>IHA</t>
  </si>
  <si>
    <t>IOM</t>
  </si>
  <si>
    <t>IOCC</t>
  </si>
  <si>
    <t>IRC</t>
  </si>
  <si>
    <t>JRS</t>
  </si>
  <si>
    <t>MoE</t>
  </si>
  <si>
    <t>MoMP</t>
  </si>
  <si>
    <t>DIKTIO</t>
  </si>
  <si>
    <t>NRC</t>
  </si>
  <si>
    <t>SCI</t>
  </si>
  <si>
    <t>SIF</t>
  </si>
  <si>
    <t>SHP</t>
  </si>
  <si>
    <t>SOS</t>
  </si>
  <si>
    <t>TDH</t>
  </si>
  <si>
    <t>UNICEF</t>
  </si>
  <si>
    <t>UNHCR</t>
  </si>
  <si>
    <t>Department of Education</t>
  </si>
  <si>
    <t>Office of Planning Service- Research and Statistics Division</t>
  </si>
  <si>
    <t>Manette Atienza</t>
  </si>
  <si>
    <t>Head of Office</t>
  </si>
  <si>
    <t>EC3 gmail18</t>
  </si>
  <si>
    <t>Plan Philippines</t>
  </si>
  <si>
    <t>Carin Vanderhor</t>
  </si>
  <si>
    <t>Carin.Vanderhor@plan-international.org</t>
  </si>
  <si>
    <t>EC3 gmail45</t>
  </si>
  <si>
    <t>Jessica Friedman</t>
  </si>
  <si>
    <t>Research Officer  and ECCD intern</t>
  </si>
  <si>
    <t>jfrdmn@brandeis.edu</t>
  </si>
  <si>
    <t>Greek Council for Refugees</t>
  </si>
  <si>
    <t>GCR</t>
  </si>
  <si>
    <t>Marios</t>
  </si>
  <si>
    <t>Kotetsis</t>
  </si>
  <si>
    <t>Social Worker</t>
  </si>
  <si>
    <t>mkotetsis@gcr.gr</t>
  </si>
  <si>
    <t>210 3814710</t>
  </si>
  <si>
    <t>V.Leontari@mkoapostoli.gr</t>
  </si>
  <si>
    <t>Vassi</t>
  </si>
  <si>
    <t>Leontari</t>
  </si>
  <si>
    <t>Director, Programmes and International Cooperation</t>
  </si>
  <si>
    <t>vtsiouri@yahoo.com</t>
  </si>
  <si>
    <t xml:space="preserve">Vicky  </t>
  </si>
  <si>
    <t>Tsiouri</t>
  </si>
  <si>
    <t>Eirini</t>
  </si>
  <si>
    <t>Kareta</t>
  </si>
  <si>
    <t>Partnerships &amp; Programmes Coordinator</t>
  </si>
  <si>
    <t>Eirini.Kareta@britishcouncil.gr</t>
  </si>
  <si>
    <t xml:space="preserve">210 3692342 </t>
  </si>
  <si>
    <t>Vanessa</t>
  </si>
  <si>
    <t>Pirandello</t>
  </si>
  <si>
    <t>Vanessa.Pirandello@britishcouncil.gr</t>
  </si>
  <si>
    <t>Skaramangas Learning Center Coordinator</t>
  </si>
  <si>
    <t>Catholic Relief Service</t>
  </si>
  <si>
    <t>CRS</t>
  </si>
  <si>
    <t>konstantina.diamantopoulou@crs.org</t>
  </si>
  <si>
    <t>Diamantopoulou</t>
  </si>
  <si>
    <t>Community Outreach</t>
  </si>
  <si>
    <t>Evangelos</t>
  </si>
  <si>
    <t>PETRATOS</t>
  </si>
  <si>
    <t>Evangelos.Petratos@echofield.eu</t>
  </si>
  <si>
    <t>Yorgos</t>
  </si>
  <si>
    <t>Kapranis</t>
  </si>
  <si>
    <t>Yorgos.Kapranis@echofield.eu</t>
  </si>
  <si>
    <t>thessaloniki.hellas@intersos.org</t>
  </si>
  <si>
    <t>INTERSOS</t>
  </si>
  <si>
    <t>Alba</t>
  </si>
  <si>
    <t>Cauchi</t>
  </si>
  <si>
    <t>etrouki@iep.edu.gr</t>
  </si>
  <si>
    <t>proedros@iep.edu.gr</t>
  </si>
  <si>
    <t>Giannouli</t>
  </si>
  <si>
    <t>mgiannouli@iom.int</t>
  </si>
  <si>
    <t>iomathenseducationteam@iom.int</t>
  </si>
  <si>
    <t>IsraAID</t>
  </si>
  <si>
    <t>Manal</t>
  </si>
  <si>
    <t>Shehade</t>
  </si>
  <si>
    <t>mshehade@israaid.org</t>
  </si>
  <si>
    <t>info-refugee-education@minedu.gov.gr</t>
  </si>
  <si>
    <t>Scientific Committee</t>
  </si>
  <si>
    <t>nbelavil@central.ntua.gr</t>
  </si>
  <si>
    <t>Alexandra</t>
  </si>
  <si>
    <t>Androusou</t>
  </si>
  <si>
    <t>a.androusou@gmail.com</t>
  </si>
  <si>
    <t>Nikos</t>
  </si>
  <si>
    <t>Belaviles</t>
  </si>
  <si>
    <t>agelop@hist.auth.gr</t>
  </si>
  <si>
    <t>Georgis</t>
  </si>
  <si>
    <t>Ageiopoulos</t>
  </si>
  <si>
    <t>Mahmoud</t>
  </si>
  <si>
    <t>Abdelrasoul</t>
  </si>
  <si>
    <t>mahmabdel@gmail.com</t>
  </si>
  <si>
    <t>Villy</t>
  </si>
  <si>
    <t>Mitraka</t>
  </si>
  <si>
    <t>villymitrakap@hotmail.com</t>
  </si>
  <si>
    <t>Maro</t>
  </si>
  <si>
    <t>maro@organizationearth.org</t>
  </si>
  <si>
    <t>Salvation Army</t>
  </si>
  <si>
    <t>Emily</t>
  </si>
  <si>
    <t>Carlsson</t>
  </si>
  <si>
    <t xml:space="preserve">emily.carlsson@salvationarmy.gr </t>
  </si>
  <si>
    <t>Marco</t>
  </si>
  <si>
    <t>Alfieri</t>
  </si>
  <si>
    <t>fieldcogr@secours-islamique.org</t>
  </si>
  <si>
    <t>+30 690 685 51 60</t>
  </si>
  <si>
    <t>Solidarity Now</t>
  </si>
  <si>
    <t>alexandra@solidaritynow.org</t>
  </si>
  <si>
    <t>Zavvos</t>
  </si>
  <si>
    <t xml:space="preserve">Alexandra </t>
  </si>
  <si>
    <t>vaso@solidaritynetgreece.org</t>
  </si>
  <si>
    <t>Vaso</t>
  </si>
  <si>
    <t>Eva</t>
  </si>
  <si>
    <t>Giannakaki</t>
  </si>
  <si>
    <t>evag@solidaritynetgreece.org</t>
  </si>
  <si>
    <t>Mohamed</t>
  </si>
  <si>
    <t>Othman</t>
  </si>
  <si>
    <t>othmanm@unhcr.org</t>
  </si>
  <si>
    <t>Vasilis</t>
  </si>
  <si>
    <t>Fasoulis</t>
  </si>
  <si>
    <t>vfasoulis@unicef.org</t>
  </si>
  <si>
    <t>Laurent</t>
  </si>
  <si>
    <t>Chapuis</t>
  </si>
  <si>
    <t>Eric</t>
  </si>
  <si>
    <t>Dupaire</t>
  </si>
  <si>
    <t>lchapuis@unicef.org</t>
  </si>
  <si>
    <t>edupaire@unicef.org</t>
  </si>
  <si>
    <t>Nora</t>
  </si>
  <si>
    <t>Shabani</t>
  </si>
  <si>
    <t>nshabani@unicef.org</t>
  </si>
  <si>
    <t>Philippe</t>
  </si>
  <si>
    <t>Testot-Ferry</t>
  </si>
  <si>
    <t>ptestotferry@unicef .org</t>
  </si>
  <si>
    <t>Country Coordinator</t>
  </si>
  <si>
    <t>Chief of Field Operations</t>
  </si>
  <si>
    <t>Regional Education Advisor</t>
  </si>
  <si>
    <t>spapasta@cc.uoi.gr</t>
  </si>
  <si>
    <t>Fani</t>
  </si>
  <si>
    <t>Keramida</t>
  </si>
  <si>
    <t>f.keramida@ypes.gr</t>
  </si>
  <si>
    <t>Hawraa</t>
  </si>
  <si>
    <t>harkous@unhcr.org</t>
  </si>
  <si>
    <t>Harkous</t>
  </si>
  <si>
    <t>Galit</t>
  </si>
  <si>
    <t>Wolfensohn</t>
  </si>
  <si>
    <t>gwolfensohn@unicef.org</t>
  </si>
  <si>
    <t>Chief of Child Protection</t>
  </si>
  <si>
    <t>Max</t>
  </si>
  <si>
    <t>Petra</t>
  </si>
  <si>
    <t>petra.samways@drc-greece.org</t>
  </si>
  <si>
    <t xml:space="preserve">Samways </t>
  </si>
  <si>
    <t>Protection WG co-lead</t>
  </si>
  <si>
    <t>Benevelli</t>
  </si>
  <si>
    <t>Head of Programmes</t>
  </si>
  <si>
    <t>max@drc.dk</t>
  </si>
  <si>
    <t>Riegelhaupt</t>
  </si>
  <si>
    <t>rhr4765@gmail.com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</si>
</sst>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[$-409]mmm\-yy;@"/>
  </numFmts>
  <fonts count="3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 tint="0.249977111117893"/>
      <name val="Arial"/>
      <family val="2"/>
    </font>
    <font>
      <sz val="11"/>
      <color theme="1" tint="0.249977111117893"/>
      <name val="Calibri"/>
      <family val="2"/>
      <scheme val="minor"/>
    </font>
    <font>
      <sz val="12"/>
      <color theme="1"/>
      <name val="Times New Roman"/>
      <family val="2"/>
    </font>
    <font>
      <sz val="10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 tint="0.249977111117893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theme="1" tint="0.249977111117893"/>
      <name val="Calibri"/>
      <scheme val="minor"/>
    </font>
    <font>
      <u/>
      <sz val="10"/>
      <color theme="1" tint="0.249977111117893"/>
      <name val="Calibri"/>
      <scheme val="minor"/>
    </font>
    <font>
      <sz val="24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rgb="FF6799C8"/>
        <bgColor indexed="64"/>
      </patternFill>
    </fill>
    <fill>
      <patternFill patternType="solid">
        <fgColor rgb="FF749DC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-0.499984740745262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49DC3"/>
      </left>
      <right style="thin">
        <color rgb="FF749DC3"/>
      </right>
      <top style="thin">
        <color rgb="FF749DC3"/>
      </top>
      <bottom style="thin">
        <color rgb="FF749DC3"/>
      </bottom>
      <diagonal/>
    </border>
    <border>
      <left style="thin">
        <color rgb="FF749DC3"/>
      </left>
      <right style="thin">
        <color rgb="FF749DC3"/>
      </right>
      <top/>
      <bottom style="thin">
        <color rgb="FF749DC3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rgb="FF749DC3"/>
      </right>
      <top style="thin">
        <color rgb="FF749DC3"/>
      </top>
      <bottom style="thin">
        <color rgb="FF749DC3"/>
      </bottom>
      <diagonal/>
    </border>
    <border>
      <left style="thin">
        <color rgb="FF749DC3"/>
      </left>
      <right/>
      <top style="thin">
        <color rgb="FF749DC3"/>
      </top>
      <bottom style="thin">
        <color rgb="FF749DC3"/>
      </bottom>
      <diagonal/>
    </border>
    <border>
      <left style="thin">
        <color theme="0"/>
      </left>
      <right style="thin">
        <color rgb="FF749DC3"/>
      </right>
      <top style="medium">
        <color theme="0"/>
      </top>
      <bottom/>
      <diagonal/>
    </border>
    <border>
      <left style="thin">
        <color rgb="FF749DC3"/>
      </left>
      <right style="thin">
        <color rgb="FF749DC3"/>
      </right>
      <top style="medium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1">
    <xf numFmtId="0" fontId="0" fillId="0" borderId="0"/>
    <xf numFmtId="0" fontId="29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165" fontId="3" fillId="0" borderId="0"/>
    <xf numFmtId="165" fontId="2" fillId="0" borderId="0" applyNumberFormat="0" applyFill="0" applyBorder="0" applyAlignment="0" applyProtection="0">
      <alignment vertical="top"/>
      <protection locked="0"/>
    </xf>
    <xf numFmtId="164" fontId="4" fillId="0" borderId="0" applyFont="0" applyFill="0" applyBorder="0" applyAlignment="0" applyProtection="0"/>
    <xf numFmtId="165" fontId="1" fillId="0" borderId="0"/>
    <xf numFmtId="165" fontId="1" fillId="0" borderId="0"/>
    <xf numFmtId="0" fontId="1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10" fillId="0" borderId="2" applyNumberFormat="0" applyFill="0" applyAlignment="0" applyProtection="0"/>
    <xf numFmtId="0" fontId="11" fillId="21" borderId="3" applyNumberFormat="0" applyAlignment="0" applyProtection="0"/>
    <xf numFmtId="0" fontId="10" fillId="0" borderId="2" applyNumberFormat="0" applyFill="0" applyAlignment="0" applyProtection="0"/>
    <xf numFmtId="0" fontId="11" fillId="21" borderId="3" applyNumberFormat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1" fillId="22" borderId="4" applyNumberFormat="0" applyFont="0" applyAlignment="0" applyProtection="0"/>
    <xf numFmtId="0" fontId="12" fillId="7" borderId="1" applyNumberFormat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2" fillId="7" borderId="1" applyNumberFormat="0" applyAlignment="0" applyProtection="0"/>
    <xf numFmtId="0" fontId="8" fillId="3" borderId="0" applyNumberFormat="0" applyBorder="0" applyAlignment="0" applyProtection="0"/>
    <xf numFmtId="0" fontId="10" fillId="0" borderId="2" applyNumberFormat="0" applyFill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" fillId="22" borderId="4" applyNumberFormat="0" applyFont="0" applyAlignment="0" applyProtection="0"/>
    <xf numFmtId="0" fontId="1" fillId="22" borderId="4" applyNumberFormat="0" applyFont="0" applyAlignment="0" applyProtection="0"/>
    <xf numFmtId="0" fontId="19" fillId="20" borderId="8" applyNumberFormat="0" applyAlignment="0" applyProtection="0"/>
    <xf numFmtId="0" fontId="14" fillId="4" borderId="0" applyNumberFormat="0" applyBorder="0" applyAlignment="0" applyProtection="0"/>
    <xf numFmtId="0" fontId="19" fillId="20" borderId="8" applyNumberFormat="0" applyAlignment="0" applyProtection="0"/>
    <xf numFmtId="0" fontId="7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3" borderId="0" applyNumberFormat="0" applyBorder="0" applyAlignment="0" applyProtection="0"/>
    <xf numFmtId="0" fontId="14" fillId="4" borderId="0" applyNumberFormat="0" applyBorder="0" applyAlignment="0" applyProtection="0"/>
    <xf numFmtId="0" fontId="11" fillId="21" borderId="3" applyNumberFormat="0" applyAlignment="0" applyProtection="0"/>
    <xf numFmtId="0" fontId="7" fillId="0" borderId="0" applyNumberFormat="0" applyFill="0" applyBorder="0" applyAlignment="0" applyProtection="0"/>
    <xf numFmtId="165" fontId="3" fillId="0" borderId="0"/>
    <xf numFmtId="165" fontId="3" fillId="0" borderId="0"/>
    <xf numFmtId="165" fontId="3" fillId="0" borderId="0"/>
    <xf numFmtId="165" fontId="3" fillId="0" borderId="0"/>
    <xf numFmtId="165" fontId="3" fillId="0" borderId="0"/>
    <xf numFmtId="165" fontId="3" fillId="0" borderId="0"/>
    <xf numFmtId="165" fontId="3" fillId="0" borderId="0"/>
    <xf numFmtId="165" fontId="3" fillId="0" borderId="0"/>
    <xf numFmtId="165" fontId="3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7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</cellStyleXfs>
  <cellXfs count="74">
    <xf numFmtId="0" fontId="0" fillId="0" borderId="0" xfId="0"/>
    <xf numFmtId="0" fontId="24" fillId="0" borderId="0" xfId="0" applyFont="1"/>
    <xf numFmtId="0" fontId="25" fillId="0" borderId="0" xfId="0" applyFont="1" applyBorder="1" applyAlignment="1" applyProtection="1">
      <alignment wrapText="1"/>
      <protection locked="0"/>
    </xf>
    <xf numFmtId="0" fontId="25" fillId="0" borderId="10" xfId="0" applyFont="1" applyFill="1" applyBorder="1" applyAlignment="1" applyProtection="1">
      <alignment horizontal="left" vertical="center" wrapText="1"/>
      <protection locked="0"/>
    </xf>
    <xf numFmtId="0" fontId="25" fillId="0" borderId="10" xfId="0" applyNumberFormat="1" applyFont="1" applyFill="1" applyBorder="1" applyAlignment="1" applyProtection="1">
      <alignment vertical="center" wrapText="1"/>
    </xf>
    <xf numFmtId="0" fontId="25" fillId="0" borderId="10" xfId="0" applyNumberFormat="1" applyFont="1" applyFill="1" applyBorder="1" applyAlignment="1" applyProtection="1">
      <alignment horizontal="left" vertical="center" wrapText="1"/>
    </xf>
    <xf numFmtId="1" fontId="25" fillId="0" borderId="10" xfId="0" applyNumberFormat="1" applyFont="1" applyFill="1" applyBorder="1" applyAlignment="1" applyProtection="1">
      <alignment horizontal="left" vertical="center" wrapText="1"/>
      <protection locked="0"/>
    </xf>
    <xf numFmtId="0" fontId="25" fillId="0" borderId="11" xfId="0" applyFont="1" applyFill="1" applyBorder="1" applyAlignment="1" applyProtection="1">
      <alignment horizontal="left" vertical="center" wrapText="1"/>
      <protection locked="0"/>
    </xf>
    <xf numFmtId="0" fontId="26" fillId="0" borderId="14" xfId="0" applyFont="1" applyFill="1" applyBorder="1"/>
    <xf numFmtId="0" fontId="25" fillId="0" borderId="13" xfId="0" applyFont="1" applyFill="1" applyBorder="1" applyAlignment="1">
      <alignment horizontal="left" vertical="center" wrapText="1"/>
    </xf>
    <xf numFmtId="0" fontId="25" fillId="0" borderId="10" xfId="0" applyNumberFormat="1" applyFont="1" applyFill="1" applyBorder="1" applyAlignment="1">
      <alignment horizontal="left" vertical="center" wrapText="1"/>
    </xf>
    <xf numFmtId="0" fontId="25" fillId="0" borderId="10" xfId="0" applyFont="1" applyFill="1" applyBorder="1" applyAlignment="1">
      <alignment horizontal="left" vertical="center" wrapText="1"/>
    </xf>
    <xf numFmtId="1" fontId="25" fillId="0" borderId="10" xfId="0" applyNumberFormat="1" applyFont="1" applyFill="1" applyBorder="1" applyAlignment="1">
      <alignment horizontal="left" vertical="center" wrapText="1"/>
    </xf>
    <xf numFmtId="1" fontId="25" fillId="0" borderId="10" xfId="1" applyNumberFormat="1" applyFont="1" applyFill="1" applyBorder="1" applyAlignment="1">
      <alignment horizontal="left" vertical="center" wrapText="1"/>
    </xf>
    <xf numFmtId="49" fontId="25" fillId="0" borderId="10" xfId="0" applyNumberFormat="1" applyFont="1" applyFill="1" applyBorder="1" applyAlignment="1">
      <alignment horizontal="left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5" fillId="26" borderId="13" xfId="0" applyFont="1" applyFill="1" applyBorder="1" applyAlignment="1">
      <alignment horizontal="left" vertical="center" wrapText="1"/>
    </xf>
    <xf numFmtId="0" fontId="25" fillId="26" borderId="10" xfId="0" applyNumberFormat="1" applyFont="1" applyFill="1" applyBorder="1" applyAlignment="1">
      <alignment horizontal="left" vertical="center" wrapText="1"/>
    </xf>
    <xf numFmtId="0" fontId="25" fillId="26" borderId="10" xfId="0" applyFont="1" applyFill="1" applyBorder="1" applyAlignment="1">
      <alignment horizontal="left" vertical="center" wrapText="1"/>
    </xf>
    <xf numFmtId="1" fontId="25" fillId="26" borderId="10" xfId="0" applyNumberFormat="1" applyFont="1" applyFill="1" applyBorder="1" applyAlignment="1">
      <alignment horizontal="left" vertical="center" wrapText="1"/>
    </xf>
    <xf numFmtId="0" fontId="25" fillId="26" borderId="11" xfId="0" applyFont="1" applyFill="1" applyBorder="1" applyAlignment="1">
      <alignment horizontal="left" vertical="center" wrapText="1"/>
    </xf>
    <xf numFmtId="49" fontId="25" fillId="26" borderId="14" xfId="0" applyNumberFormat="1" applyFont="1" applyFill="1" applyBorder="1" applyAlignment="1">
      <alignment horizontal="left" vertical="center" wrapText="1"/>
    </xf>
    <xf numFmtId="0" fontId="25" fillId="26" borderId="10" xfId="0" applyFont="1" applyFill="1" applyBorder="1" applyAlignment="1">
      <alignment horizontal="center" vertical="center" wrapText="1"/>
    </xf>
    <xf numFmtId="0" fontId="24" fillId="27" borderId="0" xfId="0" applyFont="1" applyFill="1"/>
    <xf numFmtId="0" fontId="28" fillId="0" borderId="0" xfId="0" applyFont="1" applyBorder="1" applyAlignment="1" applyProtection="1">
      <alignment horizontal="center" vertical="center" wrapText="1"/>
      <protection locked="0"/>
    </xf>
    <xf numFmtId="0" fontId="28" fillId="0" borderId="0" xfId="0" applyFont="1" applyBorder="1" applyProtection="1">
      <protection locked="0"/>
    </xf>
    <xf numFmtId="0" fontId="0" fillId="27" borderId="0" xfId="0" applyFont="1" applyFill="1"/>
    <xf numFmtId="0" fontId="0" fillId="0" borderId="0" xfId="0" applyFont="1"/>
    <xf numFmtId="0" fontId="0" fillId="0" borderId="0" xfId="0" applyFont="1" applyFill="1"/>
    <xf numFmtId="0" fontId="0" fillId="0" borderId="0" xfId="0" applyFont="1" applyBorder="1"/>
    <xf numFmtId="0" fontId="32" fillId="0" borderId="0" xfId="0" applyFont="1" applyFill="1"/>
    <xf numFmtId="0" fontId="30" fillId="0" borderId="0" xfId="0" applyFont="1" applyFill="1" applyBorder="1" applyAlignment="1" applyProtection="1">
      <alignment horizontal="left" vertical="center" wrapText="1"/>
      <protection locked="0"/>
    </xf>
    <xf numFmtId="1" fontId="30" fillId="0" borderId="0" xfId="0" applyNumberFormat="1" applyFont="1" applyFill="1" applyBorder="1" applyAlignment="1" applyProtection="1">
      <alignment horizontal="left" vertical="center" wrapText="1"/>
      <protection locked="0"/>
    </xf>
    <xf numFmtId="0" fontId="28" fillId="0" borderId="0" xfId="0" applyFont="1" applyBorder="1"/>
    <xf numFmtId="0" fontId="31" fillId="25" borderId="0" xfId="0" applyFont="1" applyFill="1" applyBorder="1" applyAlignment="1">
      <alignment horizontal="center" vertical="center"/>
    </xf>
    <xf numFmtId="0" fontId="31" fillId="24" borderId="0" xfId="0" applyFont="1" applyFill="1" applyBorder="1"/>
    <xf numFmtId="1" fontId="30" fillId="0" borderId="0" xfId="1" applyNumberFormat="1" applyFont="1" applyBorder="1" applyAlignment="1" applyProtection="1">
      <alignment horizontal="left" vertical="center" wrapText="1"/>
      <protection locked="0"/>
    </xf>
    <xf numFmtId="0" fontId="25" fillId="0" borderId="13" xfId="0" applyFont="1" applyFill="1" applyBorder="1" applyAlignment="1" applyProtection="1">
      <alignment horizontal="left" vertical="center" wrapText="1"/>
      <protection locked="0"/>
    </xf>
    <xf numFmtId="0" fontId="25" fillId="0" borderId="10" xfId="0" applyFont="1" applyFill="1" applyBorder="1" applyAlignment="1" applyProtection="1">
      <alignment horizontal="center" vertical="center" wrapText="1"/>
      <protection locked="0"/>
    </xf>
    <xf numFmtId="0" fontId="33" fillId="0" borderId="0" xfId="0" applyFont="1" applyFill="1" applyBorder="1" applyAlignment="1" applyProtection="1">
      <alignment horizontal="left" vertical="center" wrapText="1"/>
      <protection locked="0"/>
    </xf>
    <xf numFmtId="1" fontId="33" fillId="0" borderId="0" xfId="0" applyNumberFormat="1" applyFont="1" applyFill="1" applyBorder="1" applyAlignment="1" applyProtection="1">
      <alignment horizontal="left" vertical="center" wrapText="1"/>
      <protection locked="0"/>
    </xf>
    <xf numFmtId="1" fontId="34" fillId="0" borderId="0" xfId="1" applyNumberFormat="1" applyFont="1" applyFill="1" applyBorder="1" applyAlignment="1" applyProtection="1">
      <alignment horizontal="left" vertical="center" wrapText="1"/>
      <protection locked="0"/>
    </xf>
    <xf numFmtId="0" fontId="35" fillId="25" borderId="12" xfId="0" applyFont="1" applyFill="1" applyBorder="1" applyAlignment="1" applyProtection="1">
      <alignment horizontal="center" vertical="center" wrapText="1"/>
    </xf>
    <xf numFmtId="0" fontId="36" fillId="25" borderId="12" xfId="0" applyNumberFormat="1" applyFont="1" applyFill="1" applyBorder="1" applyAlignment="1" applyProtection="1">
      <alignment horizontal="center" vertical="center" wrapText="1"/>
    </xf>
    <xf numFmtId="0" fontId="36" fillId="25" borderId="15" xfId="0" applyFont="1" applyFill="1" applyBorder="1" applyAlignment="1" applyProtection="1">
      <alignment horizontal="center" vertical="center" wrapText="1"/>
    </xf>
    <xf numFmtId="0" fontId="36" fillId="25" borderId="16" xfId="0" applyFont="1" applyFill="1" applyBorder="1" applyAlignment="1" applyProtection="1">
      <alignment horizontal="center" vertical="center" wrapText="1"/>
    </xf>
    <xf numFmtId="0" fontId="36" fillId="25" borderId="16" xfId="0" applyFont="1" applyFill="1" applyBorder="1" applyAlignment="1" applyProtection="1">
      <alignment horizontal="left" vertical="center" wrapText="1"/>
    </xf>
    <xf numFmtId="0" fontId="36" fillId="25" borderId="16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horizontal="left"/>
    </xf>
    <xf numFmtId="0" fontId="37" fillId="0" borderId="0" xfId="0" applyFont="1" applyFill="1" applyBorder="1" applyAlignment="1" applyProtection="1">
      <alignment horizontal="left" vertical="center" wrapText="1"/>
      <protection locked="0"/>
    </xf>
    <xf numFmtId="0" fontId="37" fillId="0" borderId="0" xfId="0" applyNumberFormat="1" applyFont="1" applyFill="1" applyBorder="1" applyAlignment="1" applyProtection="1">
      <alignment horizontal="left" vertical="center" wrapText="1"/>
    </xf>
    <xf numFmtId="0" fontId="37" fillId="0" borderId="0" xfId="0" applyFont="1" applyAlignment="1"/>
    <xf numFmtId="0" fontId="37" fillId="0" borderId="0" xfId="0" applyFont="1" applyAlignment="1">
      <alignment horizontal="left"/>
    </xf>
    <xf numFmtId="0" fontId="30" fillId="0" borderId="0" xfId="0" applyFont="1" applyBorder="1" applyAlignment="1" applyProtection="1">
      <alignment wrapText="1"/>
      <protection locked="0"/>
    </xf>
    <xf numFmtId="0" fontId="37" fillId="0" borderId="0" xfId="0" applyFont="1" applyFill="1" applyAlignment="1" applyProtection="1">
      <alignment horizontal="left" vertical="center" wrapText="1"/>
      <protection locked="0"/>
    </xf>
    <xf numFmtId="0" fontId="37" fillId="0" borderId="0" xfId="0" applyNumberFormat="1" applyFont="1" applyFill="1" applyAlignment="1" applyProtection="1">
      <alignment horizontal="left" vertical="center" wrapText="1"/>
    </xf>
    <xf numFmtId="1" fontId="37" fillId="0" borderId="0" xfId="1" applyNumberFormat="1" applyFont="1" applyFill="1" applyAlignment="1" applyProtection="1">
      <alignment horizontal="left" vertical="center" wrapText="1"/>
      <protection locked="0"/>
    </xf>
    <xf numFmtId="0" fontId="37" fillId="0" borderId="0" xfId="0" applyNumberFormat="1" applyFont="1" applyFill="1" applyBorder="1" applyAlignment="1" applyProtection="1">
      <alignment vertical="center" wrapText="1"/>
    </xf>
    <xf numFmtId="0" fontId="37" fillId="0" borderId="0" xfId="0" applyFont="1"/>
    <xf numFmtId="1" fontId="37" fillId="0" borderId="0" xfId="1" applyNumberFormat="1" applyFont="1" applyAlignment="1" applyProtection="1">
      <alignment horizontal="left" vertical="center" wrapText="1"/>
      <protection locked="0"/>
    </xf>
    <xf numFmtId="0" fontId="37" fillId="0" borderId="0" xfId="0" applyFont="1" applyBorder="1"/>
    <xf numFmtId="1" fontId="37" fillId="0" borderId="0" xfId="1" applyNumberFormat="1" applyFont="1" applyBorder="1" applyAlignment="1" applyProtection="1">
      <alignment horizontal="left" vertical="center" wrapText="1"/>
      <protection locked="0"/>
    </xf>
    <xf numFmtId="1" fontId="37" fillId="0" borderId="0" xfId="1" applyNumberFormat="1" applyFont="1" applyFill="1" applyBorder="1" applyAlignment="1" applyProtection="1">
      <alignment horizontal="left" vertical="center" wrapText="1"/>
      <protection locked="0"/>
    </xf>
    <xf numFmtId="0" fontId="37" fillId="0" borderId="0" xfId="0" applyFont="1" applyBorder="1" applyAlignment="1"/>
    <xf numFmtId="0" fontId="37" fillId="0" borderId="0" xfId="0" applyFont="1" applyBorder="1" applyAlignment="1">
      <alignment horizontal="left"/>
    </xf>
    <xf numFmtId="0" fontId="37" fillId="0" borderId="0" xfId="0" applyFont="1" applyFill="1" applyBorder="1" applyAlignment="1" applyProtection="1">
      <alignment horizontal="left" vertical="center"/>
      <protection locked="0"/>
    </xf>
    <xf numFmtId="0" fontId="3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7" fillId="0" borderId="0" xfId="0" applyNumberFormat="1" applyFont="1" applyFill="1" applyAlignment="1" applyProtection="1">
      <alignment horizontal="center" vertical="center" wrapText="1"/>
      <protection locked="0"/>
    </xf>
    <xf numFmtId="0" fontId="37" fillId="0" borderId="0" xfId="0" applyFont="1" applyFill="1"/>
    <xf numFmtId="0" fontId="37" fillId="0" borderId="17" xfId="0" applyFont="1" applyFill="1" applyBorder="1" applyAlignment="1" applyProtection="1">
      <alignment horizontal="center" vertical="center" wrapText="1"/>
      <protection locked="0"/>
    </xf>
    <xf numFmtId="0" fontId="37" fillId="0" borderId="0" xfId="1" applyNumberFormat="1" applyFont="1" applyFill="1" applyBorder="1" applyAlignment="1" applyProtection="1">
      <alignment horizontal="center" vertical="center" wrapText="1"/>
      <protection locked="0"/>
    </xf>
    <xf numFmtId="1" fontId="37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37" fillId="0" borderId="0" xfId="0" applyFont="1" applyAlignment="1">
      <alignment horizontal="center"/>
    </xf>
    <xf numFmtId="1" fontId="37" fillId="0" borderId="17" xfId="1" applyNumberFormat="1" applyFont="1" applyFill="1" applyBorder="1" applyAlignment="1" applyProtection="1">
      <alignment horizontal="left" vertical="center" wrapText="1"/>
      <protection locked="0"/>
    </xf>
  </cellXfs>
  <cellStyles count="141">
    <cellStyle name="20 % - Accent1 2" xfId="9"/>
    <cellStyle name="20 % - Accent2 2" xfId="10"/>
    <cellStyle name="20 % - Accent3 2" xfId="11"/>
    <cellStyle name="20 % - Accent4 2" xfId="12"/>
    <cellStyle name="20 % - Accent5 2" xfId="13"/>
    <cellStyle name="20 % - Accent6 2" xfId="14"/>
    <cellStyle name="20% - Accent1" xfId="15"/>
    <cellStyle name="20% - Accent2" xfId="16"/>
    <cellStyle name="20% - Accent3" xfId="17"/>
    <cellStyle name="20% - Accent4" xfId="18"/>
    <cellStyle name="20% - Accent5" xfId="19"/>
    <cellStyle name="20% - Accent6" xfId="20"/>
    <cellStyle name="20% - Colore 1" xfId="21"/>
    <cellStyle name="20% - Colore 2" xfId="22"/>
    <cellStyle name="20% - Colore 3" xfId="23"/>
    <cellStyle name="20% - Colore 4" xfId="24"/>
    <cellStyle name="20% - Colore 5" xfId="25"/>
    <cellStyle name="20% - Colore 6" xfId="26"/>
    <cellStyle name="40 % - Accent1 2" xfId="27"/>
    <cellStyle name="40 % - Accent2 2" xfId="28"/>
    <cellStyle name="40 % - Accent3 2" xfId="29"/>
    <cellStyle name="40 % - Accent4 2" xfId="30"/>
    <cellStyle name="40 % - Accent5 2" xfId="31"/>
    <cellStyle name="40 % - Accent6 2" xfId="32"/>
    <cellStyle name="40% - Accent1" xfId="33"/>
    <cellStyle name="40% - Accent2" xfId="34"/>
    <cellStyle name="40% - Accent3" xfId="35"/>
    <cellStyle name="40% - Accent4" xfId="36"/>
    <cellStyle name="40% - Accent5" xfId="37"/>
    <cellStyle name="40% - Accent6" xfId="38"/>
    <cellStyle name="40% - Colore 1" xfId="39"/>
    <cellStyle name="40% - Colore 2" xfId="40"/>
    <cellStyle name="40% - Colore 3" xfId="41"/>
    <cellStyle name="40% - Colore 4" xfId="42"/>
    <cellStyle name="40% - Colore 5" xfId="43"/>
    <cellStyle name="40% - Colore 6" xfId="44"/>
    <cellStyle name="60 % - Accent1 2" xfId="45"/>
    <cellStyle name="60 % - Accent2 2" xfId="46"/>
    <cellStyle name="60 % - Accent3 2" xfId="47"/>
    <cellStyle name="60 % - Accent4 2" xfId="48"/>
    <cellStyle name="60 % - Accent5 2" xfId="49"/>
    <cellStyle name="60 % - Accent6 2" xfId="50"/>
    <cellStyle name="60% - Accent1" xfId="51"/>
    <cellStyle name="60% - Accent2" xfId="52"/>
    <cellStyle name="60% - Accent3" xfId="53"/>
    <cellStyle name="60% - Accent4" xfId="54"/>
    <cellStyle name="60% - Accent5" xfId="55"/>
    <cellStyle name="60% - Accent6" xfId="56"/>
    <cellStyle name="60% - Colore 1" xfId="57"/>
    <cellStyle name="60% - Colore 2" xfId="58"/>
    <cellStyle name="60% - Colore 3" xfId="59"/>
    <cellStyle name="60% - Colore 4" xfId="60"/>
    <cellStyle name="60% - Colore 5" xfId="61"/>
    <cellStyle name="60% - Colore 6" xfId="62"/>
    <cellStyle name="Accent1 2" xfId="63"/>
    <cellStyle name="Accent2 2" xfId="64"/>
    <cellStyle name="Accent3 2" xfId="65"/>
    <cellStyle name="Accent4 2" xfId="66"/>
    <cellStyle name="Accent5 2" xfId="67"/>
    <cellStyle name="Accent6 2" xfId="68"/>
    <cellStyle name="Avertissement 2" xfId="69"/>
    <cellStyle name="Bad" xfId="70"/>
    <cellStyle name="Calcolo" xfId="71"/>
    <cellStyle name="Calcul 2" xfId="72"/>
    <cellStyle name="Calculation" xfId="73"/>
    <cellStyle name="Cella collegata" xfId="74"/>
    <cellStyle name="Cella da controllare" xfId="75"/>
    <cellStyle name="Cellule liée 2" xfId="76"/>
    <cellStyle name="Check Cell" xfId="77"/>
    <cellStyle name="Colore 1" xfId="78"/>
    <cellStyle name="Colore 2" xfId="79"/>
    <cellStyle name="Colore 3" xfId="80"/>
    <cellStyle name="Colore 4" xfId="81"/>
    <cellStyle name="Colore 5" xfId="82"/>
    <cellStyle name="Colore 6" xfId="83"/>
    <cellStyle name="Commentaire 2" xfId="84"/>
    <cellStyle name="Entrée 2" xfId="85"/>
    <cellStyle name="Explanatory Text" xfId="86"/>
    <cellStyle name="Followed Hyperlink" xfId="134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8" builtinId="9" hidden="1"/>
    <cellStyle name="Followed Hyperlink" xfId="140" builtinId="9" hidden="1"/>
    <cellStyle name="Followed Hyperlink" xfId="139" builtinId="9" hidden="1"/>
    <cellStyle name="Good" xfId="87"/>
    <cellStyle name="Heading 1" xfId="88"/>
    <cellStyle name="Heading 2" xfId="89"/>
    <cellStyle name="Heading 3" xfId="90"/>
    <cellStyle name="Heading 4" xfId="91"/>
    <cellStyle name="Hyperlink" xfId="1" builtinId="8" customBuiltin="1"/>
    <cellStyle name="Input" xfId="93"/>
    <cellStyle name="Insatisfaisant 2" xfId="94"/>
    <cellStyle name="Lien hypertexte 2" xfId="2"/>
    <cellStyle name="Lien hypertexte 3" xfId="4"/>
    <cellStyle name="Lien hypertexte 4" xfId="92"/>
    <cellStyle name="Linked Cell" xfId="95"/>
    <cellStyle name="Monétaire 2" xfId="5"/>
    <cellStyle name="Neutral" xfId="96"/>
    <cellStyle name="Neutrale" xfId="97"/>
    <cellStyle name="Neutre 2" xfId="98"/>
    <cellStyle name="Normal" xfId="0" builtinId="0"/>
    <cellStyle name="Normal 10" xfId="128"/>
    <cellStyle name="Normal 11" xfId="130"/>
    <cellStyle name="Normal 12" xfId="129"/>
    <cellStyle name="Normal 13" xfId="131"/>
    <cellStyle name="Normal 14" xfId="132"/>
    <cellStyle name="Normal 2" xfId="6"/>
    <cellStyle name="Normal 21" xfId="136"/>
    <cellStyle name="Normal 3" xfId="7"/>
    <cellStyle name="Normal 4" xfId="3"/>
    <cellStyle name="Normal 5" xfId="8"/>
    <cellStyle name="Normal 6" xfId="124"/>
    <cellStyle name="Normal 7" xfId="125"/>
    <cellStyle name="Normal 8" xfId="126"/>
    <cellStyle name="Normal 9" xfId="127"/>
    <cellStyle name="Nota" xfId="99"/>
    <cellStyle name="Note" xfId="100"/>
    <cellStyle name="Output" xfId="101"/>
    <cellStyle name="Satisfaisant 2" xfId="102"/>
    <cellStyle name="Sortie 2" xfId="103"/>
    <cellStyle name="Testo avviso" xfId="104"/>
    <cellStyle name="Testo descrittivo" xfId="105"/>
    <cellStyle name="Texte explicatif 2" xfId="106"/>
    <cellStyle name="Title" xfId="107"/>
    <cellStyle name="Titolo" xfId="108"/>
    <cellStyle name="Titolo 1" xfId="109"/>
    <cellStyle name="Titolo 2" xfId="110"/>
    <cellStyle name="Titolo 3" xfId="111"/>
    <cellStyle name="Titolo 4" xfId="112"/>
    <cellStyle name="Titre 2" xfId="113"/>
    <cellStyle name="Titre 1 2" xfId="114"/>
    <cellStyle name="Titre 2 2" xfId="115"/>
    <cellStyle name="Titre 3 2" xfId="116"/>
    <cellStyle name="Titre 4 2" xfId="117"/>
    <cellStyle name="Total 2" xfId="118"/>
    <cellStyle name="Totale" xfId="119"/>
    <cellStyle name="Valore non valido" xfId="120"/>
    <cellStyle name="Valore valido" xfId="121"/>
    <cellStyle name="Vérification 2" xfId="122"/>
    <cellStyle name="Warning Text" xfId="123"/>
  </cellStyles>
  <dxfs count="5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right style="thin">
          <color theme="1" tint="0.499984740745262"/>
        </right>
        <top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left" vertical="center" textRotation="0" wrapText="1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indexed="64"/>
          <bgColor rgb="FF749DC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  <protection locked="1" hidden="0"/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6799C8"/>
        </patternFill>
      </fill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theme="1" tint="0.249977111117893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749DC3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  <vertical/>
        <horizontal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4" tint="-0.249977111117893"/>
      </font>
    </dxf>
    <dxf>
      <font>
        <b/>
        <color theme="4" tint="-0.249977111117893"/>
      </font>
    </dxf>
    <dxf>
      <font>
        <b/>
        <color theme="4" tint="-0.249977111117893"/>
      </font>
      <border>
        <top style="thin">
          <color theme="4"/>
        </top>
      </border>
    </dxf>
    <dxf>
      <font>
        <b/>
        <color theme="4" tint="-0.249977111117893"/>
      </font>
      <border>
        <bottom style="thin">
          <color theme="4"/>
        </bottom>
      </border>
    </dxf>
    <dxf>
      <font>
        <color theme="4" tint="-0.249977111117893"/>
      </font>
      <border diagonalUp="0" diagonalDown="0">
        <left style="thin">
          <color rgb="FFAAC3DA"/>
        </left>
        <right style="thin">
          <color rgb="FFAAC3DA"/>
        </right>
        <top style="thin">
          <color rgb="FFAAC3DA"/>
        </top>
        <bottom style="thin">
          <color rgb="FFAAC3DA"/>
        </bottom>
        <vertical style="thin">
          <color rgb="FFAAC3DA"/>
        </vertical>
        <horizontal style="thin">
          <color rgb="FFAAC3DA"/>
        </horizontal>
      </border>
    </dxf>
  </dxfs>
  <tableStyles count="1" defaultTableStyle="TableStyleMedium2" defaultPivotStyle="PivotStyleLight16">
    <tableStyle name="Ed Cluster Contact List" pivot="0" count="7">
      <tableStyleElement type="wholeTable" dxfId="52"/>
      <tableStyleElement type="headerRow" dxfId="51"/>
      <tableStyleElement type="totalRow" dxfId="50"/>
      <tableStyleElement type="firstColumn" dxfId="49"/>
      <tableStyleElement type="lastColumn" dxfId="48"/>
      <tableStyleElement type="firstRowStripe" dxfId="47"/>
      <tableStyleElement type="firstColumnStripe" dxfId="46"/>
    </tableStyle>
  </tableStyles>
  <colors>
    <mruColors>
      <color rgb="FFAAC3DA"/>
      <color rgb="FF749DC3"/>
      <color rgb="FF6799C8"/>
      <color rgb="FF026C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1422400</xdr:colOff>
      <xdr:row>0</xdr:row>
      <xdr:rowOff>622299</xdr:rowOff>
    </xdr:to>
    <xdr:pic>
      <xdr:nvPicPr>
        <xdr:cNvPr id="5" name="Picture 4" descr="Kelsey:Users:kelseydalrymple:Desktop:Screen Shot 2016-12-23 at 2.27.28 PM.png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2400" cy="6222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id="1" name="tbl_Contacts" displayName="tbl_Contacts" ref="A2:I165" totalsRowShown="0" headerRowDxfId="28" dataDxfId="18" headerRowBorderDxfId="45">
  <autoFilter ref="A2:I165"/>
  <sortState ref="A3:L122">
    <sortCondition ref="A3"/>
  </sortState>
  <tableColumns count="9">
    <tableColumn id="2" name="Organisation" dataDxfId="27"/>
    <tableColumn id="4" name="Acronym" dataDxfId="26">
      <calculatedColumnFormula>IFERROR(VLOOKUP(A3,Organisation:Acronym,2,FALSE)," ")</calculatedColumnFormula>
    </tableColumn>
    <tableColumn id="3" name="Type of organisation" dataDxfId="25">
      <calculatedColumnFormula>IFERROR(VLOOKUP(A3,Organisation:Type,3,FALSE)," ")</calculatedColumnFormula>
    </tableColumn>
    <tableColumn id="5" name="First Name" dataDxfId="24"/>
    <tableColumn id="9" name="Surname" dataDxfId="23"/>
    <tableColumn id="6" name="Position" dataDxfId="22"/>
    <tableColumn id="1" name="Email" dataDxfId="21"/>
    <tableColumn id="10" name="Phone" dataDxfId="20" dataCellStyle="Hyperlink"/>
    <tableColumn id="18" name="National WG" dataDxfId="19"/>
  </tableColumns>
  <tableStyleInfo name="Ed Cluster Contact List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D1:F52" totalsRowShown="0" headerRowDxfId="44">
  <autoFilter ref="D1:F52"/>
  <sortState ref="D2:F115">
    <sortCondition ref="D1:D115"/>
  </sortState>
  <tableColumns count="3">
    <tableColumn id="1" name="Organisation name" dataDxfId="43"/>
    <tableColumn id="2" name="Acronym" dataDxfId="42"/>
    <tableColumn id="3" name="Type" dataDxfId="41" dataCellStyle="Hyperlink"/>
  </tableColumns>
  <tableStyleInfo name="Ed Cluster Contact List" showFirstColumn="0" showLastColumn="0" showRowStripes="1" showColumnStripes="0"/>
</table>
</file>

<file path=xl/tables/table3.xml><?xml version="1.0" encoding="utf-8"?>
<table xmlns="http://schemas.openxmlformats.org/spreadsheetml/2006/main" id="4" name="Table35" displayName="Table35" ref="B1:B13" totalsRowShown="0" headerRowDxfId="40" dataDxfId="39">
  <autoFilter ref="B1:B13"/>
  <sortState ref="B2:B13">
    <sortCondition ref="B1:B13"/>
  </sortState>
  <tableColumns count="1">
    <tableColumn id="1" name="Type of organisation" dataDxfId="38"/>
  </tableColumns>
  <tableStyleInfo name="Ed Cluster Contact List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167"/>
  <sheetViews>
    <sheetView showGridLines="0" tabSelected="1" workbookViewId="0">
      <pane ySplit="2" topLeftCell="A150" activePane="bottomLeft" state="frozen"/>
      <selection pane="bottomLeft" activeCell="C154" sqref="C154"/>
    </sheetView>
  </sheetViews>
  <sheetFormatPr defaultColWidth="11.42578125" defaultRowHeight="15" x14ac:dyDescent="0.25"/>
  <cols>
    <col min="1" max="1" width="40.42578125" style="27" customWidth="1"/>
    <col min="2" max="2" width="8.140625" style="27" customWidth="1"/>
    <col min="3" max="3" width="14.7109375" style="27" customWidth="1"/>
    <col min="4" max="4" width="15.42578125" style="27" customWidth="1"/>
    <col min="5" max="5" width="16.7109375" style="27" customWidth="1"/>
    <col min="6" max="6" width="29.28515625" style="27" customWidth="1"/>
    <col min="7" max="7" width="33" style="27" customWidth="1"/>
    <col min="8" max="8" width="18.140625" style="48" customWidth="1"/>
    <col min="9" max="9" width="18.85546875" style="27" customWidth="1"/>
    <col min="10" max="10" width="11.42578125" style="27" customWidth="1"/>
    <col min="11" max="18" width="25.28515625" style="27" customWidth="1"/>
    <col min="19" max="16384" width="11.42578125" style="27"/>
  </cols>
  <sheetData>
    <row r="1" spans="1:9" s="25" customFormat="1" ht="49.5" customHeight="1" thickBot="1" x14ac:dyDescent="0.25">
      <c r="A1" s="42" t="s">
        <v>0</v>
      </c>
      <c r="B1" s="42"/>
      <c r="C1" s="42"/>
      <c r="D1" s="42"/>
      <c r="E1" s="42"/>
      <c r="F1" s="42"/>
      <c r="G1" s="42"/>
      <c r="H1" s="42"/>
      <c r="I1" s="43"/>
    </row>
    <row r="2" spans="1:9" s="24" customFormat="1" ht="26.25" customHeight="1" x14ac:dyDescent="0.25">
      <c r="A2" s="44" t="s">
        <v>1</v>
      </c>
      <c r="B2" s="45" t="s">
        <v>2</v>
      </c>
      <c r="C2" s="45" t="s">
        <v>3</v>
      </c>
      <c r="D2" s="45" t="s">
        <v>4</v>
      </c>
      <c r="E2" s="45" t="s">
        <v>5</v>
      </c>
      <c r="F2" s="45" t="s">
        <v>6</v>
      </c>
      <c r="G2" s="45" t="s">
        <v>7</v>
      </c>
      <c r="H2" s="46" t="s">
        <v>8</v>
      </c>
      <c r="I2" s="47" t="s">
        <v>9</v>
      </c>
    </row>
    <row r="3" spans="1:9" s="53" customFormat="1" ht="14.1" customHeight="1" x14ac:dyDescent="0.2">
      <c r="A3" s="49" t="s">
        <v>10</v>
      </c>
      <c r="B3" s="50" t="str">
        <f ca="1">IFERROR(VLOOKUP(A3,Organisation:Acronym,2,FALSE)," ")</f>
        <v>-</v>
      </c>
      <c r="C3" s="50" t="str">
        <f ca="1">IFERROR(VLOOKUP(A3,Organisation:Type,3,FALSE)," ")</f>
        <v>Religious Entity</v>
      </c>
      <c r="D3" s="51" t="s">
        <v>11</v>
      </c>
      <c r="E3" s="51" t="s">
        <v>12</v>
      </c>
      <c r="F3" s="51" t="s">
        <v>13</v>
      </c>
      <c r="G3" s="51" t="s">
        <v>14</v>
      </c>
      <c r="H3" s="52"/>
      <c r="I3" s="66"/>
    </row>
    <row r="4" spans="1:9" s="53" customFormat="1" ht="12.75" x14ac:dyDescent="0.2">
      <c r="A4" s="49" t="s">
        <v>15</v>
      </c>
      <c r="B4" s="50" t="str">
        <f ca="1">IFERROR(VLOOKUP(A4,Organisation:Acronym,2,FALSE)," ")</f>
        <v>-</v>
      </c>
      <c r="C4" s="50" t="str">
        <f ca="1">IFERROR(VLOOKUP(A4,Organisation:Type,3,FALSE)," ")</f>
        <v>National NGO</v>
      </c>
      <c r="D4" s="51" t="s">
        <v>16</v>
      </c>
      <c r="E4" s="51" t="s">
        <v>17</v>
      </c>
      <c r="F4" s="51" t="s">
        <v>18</v>
      </c>
      <c r="G4" s="51" t="s">
        <v>19</v>
      </c>
      <c r="H4" s="52">
        <v>2130184422</v>
      </c>
      <c r="I4" s="66"/>
    </row>
    <row r="5" spans="1:9" s="53" customFormat="1" ht="12.75" x14ac:dyDescent="0.2">
      <c r="A5" s="54" t="s">
        <v>15</v>
      </c>
      <c r="B5" s="55" t="str">
        <f ca="1">IFERROR(VLOOKUP(A5,Organisation:Acronym,2,FALSE)," ")</f>
        <v>-</v>
      </c>
      <c r="C5" s="55" t="str">
        <f ca="1">IFERROR(VLOOKUP(A5,Organisation:Type,3,FALSE)," ")</f>
        <v>National NGO</v>
      </c>
      <c r="D5" s="51" t="s">
        <v>20</v>
      </c>
      <c r="E5" s="51" t="s">
        <v>21</v>
      </c>
      <c r="F5" s="51" t="s">
        <v>22</v>
      </c>
      <c r="G5" s="51" t="s">
        <v>23</v>
      </c>
      <c r="H5" s="52" t="s">
        <v>24</v>
      </c>
      <c r="I5" s="67"/>
    </row>
    <row r="6" spans="1:9" s="53" customFormat="1" ht="25.5" x14ac:dyDescent="0.2">
      <c r="A6" s="54" t="s">
        <v>15</v>
      </c>
      <c r="B6" s="55" t="str">
        <f ca="1">IFERROR(VLOOKUP(A6,Organisation:Acronym,2,FALSE)," ")</f>
        <v>-</v>
      </c>
      <c r="C6" s="55" t="str">
        <f ca="1">IFERROR(VLOOKUP(A6,Organisation:Type,3,FALSE)," ")</f>
        <v>National NGO</v>
      </c>
      <c r="D6" s="54" t="s">
        <v>607</v>
      </c>
      <c r="E6" s="54" t="s">
        <v>608</v>
      </c>
      <c r="F6" s="54" t="s">
        <v>609</v>
      </c>
      <c r="G6" s="58" t="s">
        <v>606</v>
      </c>
      <c r="H6" s="56">
        <v>2130184400</v>
      </c>
      <c r="I6" s="67"/>
    </row>
    <row r="7" spans="1:9" s="53" customFormat="1" ht="12.75" x14ac:dyDescent="0.2">
      <c r="A7" s="54" t="s">
        <v>15</v>
      </c>
      <c r="B7" s="55" t="str">
        <f ca="1">IFERROR(VLOOKUP(A7,Organisation:Acronym,2,FALSE)," ")</f>
        <v>-</v>
      </c>
      <c r="C7" s="55" t="str">
        <f ca="1">IFERROR(VLOOKUP(A7,Organisation:Type,3,FALSE)," ")</f>
        <v>National NGO</v>
      </c>
      <c r="D7" s="54" t="s">
        <v>611</v>
      </c>
      <c r="E7" s="54" t="s">
        <v>612</v>
      </c>
      <c r="F7" s="54"/>
      <c r="G7" s="58" t="s">
        <v>610</v>
      </c>
      <c r="H7" s="56">
        <v>6980096169</v>
      </c>
      <c r="I7" s="67"/>
    </row>
    <row r="8" spans="1:9" s="53" customFormat="1" ht="25.5" x14ac:dyDescent="0.2">
      <c r="A8" s="49" t="s">
        <v>25</v>
      </c>
      <c r="B8" s="50" t="str">
        <f ca="1">IFERROR(VLOOKUP(A8,Organisation:Acronym,2,FALSE)," ")</f>
        <v>-</v>
      </c>
      <c r="C8" s="50" t="str">
        <f ca="1">IFERROR(VLOOKUP(A8,Organisation:Type,3,FALSE)," ")</f>
        <v>International NGO</v>
      </c>
      <c r="D8" s="51" t="s">
        <v>26</v>
      </c>
      <c r="E8" s="51" t="s">
        <v>27</v>
      </c>
      <c r="F8" s="51" t="s">
        <v>28</v>
      </c>
      <c r="G8" s="51" t="s">
        <v>29</v>
      </c>
      <c r="H8" s="52">
        <v>306955399891</v>
      </c>
      <c r="I8" s="66"/>
    </row>
    <row r="9" spans="1:9" s="53" customFormat="1" ht="12.75" x14ac:dyDescent="0.2">
      <c r="A9" s="49" t="s">
        <v>30</v>
      </c>
      <c r="B9" s="50" t="str">
        <f ca="1">IFERROR(VLOOKUP(A9,Organisation:Acronym,2,FALSE)," ")</f>
        <v>-</v>
      </c>
      <c r="C9" s="50" t="str">
        <f ca="1">IFERROR(VLOOKUP(A9,Organisation:Type,3,FALSE)," ")</f>
        <v>National NGO</v>
      </c>
      <c r="D9" s="51" t="s">
        <v>31</v>
      </c>
      <c r="E9" s="51" t="s">
        <v>32</v>
      </c>
      <c r="F9" s="51" t="s">
        <v>33</v>
      </c>
      <c r="G9" s="51" t="s">
        <v>34</v>
      </c>
      <c r="H9" s="52">
        <v>6944238698</v>
      </c>
      <c r="I9" s="66"/>
    </row>
    <row r="10" spans="1:9" s="53" customFormat="1" ht="14.1" customHeight="1" x14ac:dyDescent="0.2">
      <c r="A10" s="54" t="s">
        <v>30</v>
      </c>
      <c r="B10" s="55" t="str">
        <f ca="1">IFERROR(VLOOKUP(A10,Organisation:Acronym,2,FALSE)," ")</f>
        <v>-</v>
      </c>
      <c r="C10" s="55" t="str">
        <f ca="1">IFERROR(VLOOKUP(A10,Organisation:Type,3,FALSE)," ")</f>
        <v>National NGO</v>
      </c>
      <c r="D10" s="51" t="s">
        <v>35</v>
      </c>
      <c r="E10" s="51" t="s">
        <v>36</v>
      </c>
      <c r="F10" s="51" t="s">
        <v>37</v>
      </c>
      <c r="G10" s="51" t="s">
        <v>38</v>
      </c>
      <c r="H10" s="52">
        <v>306988015016</v>
      </c>
      <c r="I10" s="67"/>
    </row>
    <row r="11" spans="1:9" s="53" customFormat="1" ht="14.1" customHeight="1" x14ac:dyDescent="0.2">
      <c r="A11" s="54" t="s">
        <v>39</v>
      </c>
      <c r="B11" s="55" t="str">
        <f ca="1">IFERROR(VLOOKUP(A11,Organisation:Acronym,2,FALSE)," ")</f>
        <v>BAAS</v>
      </c>
      <c r="C11" s="55" t="str">
        <f ca="1">IFERROR(VLOOKUP(A11,Organisation:Type,3,FALSE)," ")</f>
        <v>International NGO</v>
      </c>
      <c r="D11" s="51" t="s">
        <v>40</v>
      </c>
      <c r="E11" s="51" t="s">
        <v>41</v>
      </c>
      <c r="F11" s="51" t="s">
        <v>42</v>
      </c>
      <c r="G11" s="51" t="s">
        <v>43</v>
      </c>
      <c r="H11" s="52" t="s">
        <v>44</v>
      </c>
      <c r="I11" s="67"/>
    </row>
    <row r="12" spans="1:9" s="53" customFormat="1" ht="25.5" x14ac:dyDescent="0.2">
      <c r="A12" s="54" t="s">
        <v>45</v>
      </c>
      <c r="B12" s="55" t="str">
        <f ca="1">IFERROR(VLOOKUP(A12,Organisation:Acronym,2,FALSE)," ")</f>
        <v>BRF</v>
      </c>
      <c r="C12" s="55" t="str">
        <f ca="1">IFERROR(VLOOKUP(A12,Organisation:Type,3,FALSE)," ")</f>
        <v>International NGO</v>
      </c>
      <c r="D12" s="51" t="s">
        <v>46</v>
      </c>
      <c r="E12" s="51" t="s">
        <v>47</v>
      </c>
      <c r="F12" s="51" t="s">
        <v>48</v>
      </c>
      <c r="G12" s="51" t="s">
        <v>49</v>
      </c>
      <c r="H12" s="52" t="s">
        <v>50</v>
      </c>
      <c r="I12" s="67"/>
    </row>
    <row r="13" spans="1:9" s="53" customFormat="1" ht="14.1" customHeight="1" x14ac:dyDescent="0.2">
      <c r="A13" s="49" t="s">
        <v>51</v>
      </c>
      <c r="B13" s="50" t="str">
        <f ca="1">IFERROR(VLOOKUP(A13,Organisation:Acronym,2,FALSE)," ")</f>
        <v>-</v>
      </c>
      <c r="C13" s="50" t="str">
        <f ca="1">IFERROR(VLOOKUP(A13,Organisation:Type,3,FALSE)," ")</f>
        <v>Other</v>
      </c>
      <c r="D13" s="51" t="s">
        <v>26</v>
      </c>
      <c r="E13" s="51" t="s">
        <v>52</v>
      </c>
      <c r="F13" s="51" t="s">
        <v>53</v>
      </c>
      <c r="G13" s="51" t="s">
        <v>54</v>
      </c>
      <c r="H13" s="52">
        <v>2103692368</v>
      </c>
      <c r="I13" s="66"/>
    </row>
    <row r="14" spans="1:9" s="53" customFormat="1" ht="14.1" customHeight="1" x14ac:dyDescent="0.2">
      <c r="A14" s="49" t="s">
        <v>51</v>
      </c>
      <c r="B14" s="50" t="str">
        <f ca="1">IFERROR(VLOOKUP(A14,Organisation:Acronym,2,FALSE)," ")</f>
        <v>-</v>
      </c>
      <c r="C14" s="50" t="str">
        <f ca="1">IFERROR(VLOOKUP(A14,Organisation:Type,3,FALSE)," ")</f>
        <v>Other</v>
      </c>
      <c r="D14" s="54" t="s">
        <v>613</v>
      </c>
      <c r="E14" s="54" t="s">
        <v>614</v>
      </c>
      <c r="F14" s="51" t="s">
        <v>615</v>
      </c>
      <c r="G14" s="58" t="s">
        <v>616</v>
      </c>
      <c r="H14" s="56" t="s">
        <v>617</v>
      </c>
      <c r="I14" s="66"/>
    </row>
    <row r="15" spans="1:9" s="53" customFormat="1" ht="14.1" customHeight="1" x14ac:dyDescent="0.2">
      <c r="A15" s="49" t="s">
        <v>51</v>
      </c>
      <c r="B15" s="50" t="str">
        <f ca="1">IFERROR(VLOOKUP(A15,Organisation:Acronym,2,FALSE)," ")</f>
        <v>-</v>
      </c>
      <c r="C15" s="50" t="str">
        <f ca="1">IFERROR(VLOOKUP(A15,Organisation:Type,3,FALSE)," ")</f>
        <v>Other</v>
      </c>
      <c r="D15" s="54" t="s">
        <v>618</v>
      </c>
      <c r="E15" s="54" t="s">
        <v>619</v>
      </c>
      <c r="F15" s="54" t="s">
        <v>621</v>
      </c>
      <c r="G15" s="58" t="s">
        <v>620</v>
      </c>
      <c r="H15" s="56">
        <v>6978484595</v>
      </c>
      <c r="I15" s="66"/>
    </row>
    <row r="16" spans="1:9" s="53" customFormat="1" ht="14.1" customHeight="1" x14ac:dyDescent="0.2">
      <c r="A16" s="49" t="s">
        <v>622</v>
      </c>
      <c r="B16" s="50" t="str">
        <f ca="1">IFERROR(VLOOKUP(A16,Organisation:Acronym,2,FALSE)," ")</f>
        <v>CRS</v>
      </c>
      <c r="C16" s="50" t="str">
        <f ca="1">IFERROR(VLOOKUP(A16,Organisation:Type,3,FALSE)," ")</f>
        <v>International NGO</v>
      </c>
      <c r="D16" s="54" t="s">
        <v>170</v>
      </c>
      <c r="E16" s="54" t="s">
        <v>625</v>
      </c>
      <c r="F16" s="54" t="s">
        <v>626</v>
      </c>
      <c r="G16" s="58" t="s">
        <v>624</v>
      </c>
      <c r="H16" s="56">
        <v>6932245705</v>
      </c>
      <c r="I16" s="66"/>
    </row>
    <row r="17" spans="1:9" s="53" customFormat="1" ht="25.5" x14ac:dyDescent="0.2">
      <c r="A17" s="49" t="s">
        <v>55</v>
      </c>
      <c r="B17" s="57" t="str">
        <f ca="1">IFERROR(VLOOKUP(A17,Organisation:Acronym,2,FALSE)," ")</f>
        <v>DRC</v>
      </c>
      <c r="C17" s="50" t="str">
        <f ca="1">IFERROR(VLOOKUP(A17,Organisation:Type,3,FALSE)," ")</f>
        <v>International NGO</v>
      </c>
      <c r="D17" s="51" t="s">
        <v>56</v>
      </c>
      <c r="E17" s="51" t="s">
        <v>57</v>
      </c>
      <c r="F17" s="51" t="s">
        <v>58</v>
      </c>
      <c r="G17" s="51" t="s">
        <v>59</v>
      </c>
      <c r="H17" s="52">
        <v>6940912841</v>
      </c>
      <c r="I17" s="66"/>
    </row>
    <row r="18" spans="1:9" s="53" customFormat="1" ht="25.5" x14ac:dyDescent="0.2">
      <c r="A18" s="49" t="s">
        <v>55</v>
      </c>
      <c r="B18" s="50" t="str">
        <f ca="1">IFERROR(VLOOKUP(A18,Organisation:Acronym,2,FALSE)," ")</f>
        <v>DRC</v>
      </c>
      <c r="C18" s="50" t="str">
        <f ca="1">IFERROR(VLOOKUP(A18,Organisation:Type,3,FALSE)," ")</f>
        <v>International NGO</v>
      </c>
      <c r="D18" s="51" t="s">
        <v>60</v>
      </c>
      <c r="E18" s="51" t="s">
        <v>61</v>
      </c>
      <c r="F18" s="51" t="s">
        <v>62</v>
      </c>
      <c r="G18" s="51" t="s">
        <v>63</v>
      </c>
      <c r="H18" s="52" t="s">
        <v>64</v>
      </c>
      <c r="I18" s="66">
        <v>1</v>
      </c>
    </row>
    <row r="19" spans="1:9" s="53" customFormat="1" ht="25.5" x14ac:dyDescent="0.2">
      <c r="A19" s="49" t="s">
        <v>55</v>
      </c>
      <c r="B19" s="50" t="str">
        <f ca="1">IFERROR(VLOOKUP(A19,Organisation:Acronym,2,FALSE)," ")</f>
        <v>DRC</v>
      </c>
      <c r="C19" s="50" t="str">
        <f ca="1">IFERROR(VLOOKUP(A19,Organisation:Type,3,FALSE)," ")</f>
        <v>International NGO</v>
      </c>
      <c r="D19" s="51" t="s">
        <v>65</v>
      </c>
      <c r="E19" s="51" t="s">
        <v>66</v>
      </c>
      <c r="F19" s="51" t="s">
        <v>67</v>
      </c>
      <c r="G19" s="51" t="s">
        <v>68</v>
      </c>
      <c r="H19" s="52" t="s">
        <v>69</v>
      </c>
      <c r="I19" s="66"/>
    </row>
    <row r="20" spans="1:9" s="53" customFormat="1" ht="14.1" customHeight="1" x14ac:dyDescent="0.2">
      <c r="A20" s="54" t="s">
        <v>55</v>
      </c>
      <c r="B20" s="55" t="str">
        <f ca="1">IFERROR(VLOOKUP(A20,Organisation:Acronym,2,FALSE)," ")</f>
        <v>DRC</v>
      </c>
      <c r="C20" s="55" t="str">
        <f ca="1">IFERROR(VLOOKUP(A20,Organisation:Type,3,FALSE)," ")</f>
        <v>International NGO</v>
      </c>
      <c r="D20" s="51" t="s">
        <v>70</v>
      </c>
      <c r="E20" s="51" t="s">
        <v>71</v>
      </c>
      <c r="F20" s="51" t="s">
        <v>72</v>
      </c>
      <c r="G20" s="68" t="s">
        <v>73</v>
      </c>
      <c r="H20" s="52"/>
      <c r="I20" s="67"/>
    </row>
    <row r="21" spans="1:9" s="53" customFormat="1" ht="14.1" customHeight="1" x14ac:dyDescent="0.2">
      <c r="A21" s="54" t="s">
        <v>55</v>
      </c>
      <c r="B21" s="55" t="str">
        <f ca="1">IFERROR(VLOOKUP(A21,Organisation:Acronym,2,FALSE)," ")</f>
        <v>DRC</v>
      </c>
      <c r="C21" s="55" t="str">
        <f ca="1">IFERROR(VLOOKUP(A21,Organisation:Type,3,FALSE)," ")</f>
        <v>International NGO</v>
      </c>
      <c r="D21" s="51" t="s">
        <v>74</v>
      </c>
      <c r="E21" s="51" t="s">
        <v>75</v>
      </c>
      <c r="F21" s="51" t="s">
        <v>76</v>
      </c>
      <c r="G21" s="51" t="s">
        <v>77</v>
      </c>
      <c r="H21" s="52">
        <v>6940202172</v>
      </c>
      <c r="I21" s="67"/>
    </row>
    <row r="22" spans="1:9" s="53" customFormat="1" ht="14.1" customHeight="1" x14ac:dyDescent="0.25">
      <c r="A22" s="54" t="s">
        <v>55</v>
      </c>
      <c r="B22" s="55" t="str">
        <f ca="1">IFERROR(VLOOKUP(A22,Organisation:Acronym,2,FALSE)," ")</f>
        <v>DRC</v>
      </c>
      <c r="C22" s="55" t="str">
        <f ca="1">IFERROR(VLOOKUP(A22,Organisation:Type,3,FALSE)," ")</f>
        <v>International NGO</v>
      </c>
      <c r="D22" s="54" t="s">
        <v>714</v>
      </c>
      <c r="E22" s="54" t="s">
        <v>719</v>
      </c>
      <c r="F22" s="54" t="s">
        <v>720</v>
      </c>
      <c r="G22" t="s">
        <v>721</v>
      </c>
      <c r="H22" s="56"/>
      <c r="I22" s="67"/>
    </row>
    <row r="23" spans="1:9" s="53" customFormat="1" ht="14.1" customHeight="1" x14ac:dyDescent="0.25">
      <c r="A23" s="54" t="s">
        <v>55</v>
      </c>
      <c r="B23" s="55" t="str">
        <f ca="1">IFERROR(VLOOKUP(A23,Organisation:Acronym,2,FALSE)," ")</f>
        <v>DRC</v>
      </c>
      <c r="C23" s="55" t="str">
        <f ca="1">IFERROR(VLOOKUP(A23,Organisation:Type,3,FALSE)," ")</f>
        <v>International NGO</v>
      </c>
      <c r="D23" s="54" t="s">
        <v>715</v>
      </c>
      <c r="E23" t="s">
        <v>717</v>
      </c>
      <c r="F23" s="54" t="s">
        <v>718</v>
      </c>
      <c r="G23" t="s">
        <v>716</v>
      </c>
      <c r="H23" s="56"/>
      <c r="I23" s="67"/>
    </row>
    <row r="24" spans="1:9" s="53" customFormat="1" ht="12.75" x14ac:dyDescent="0.2">
      <c r="A24" s="49" t="s">
        <v>78</v>
      </c>
      <c r="B24" s="57" t="str">
        <f ca="1">IFERROR(VLOOKUP(A24,Organisation:Acronym,2,FALSE)," ")</f>
        <v>ELIX</v>
      </c>
      <c r="C24" s="50" t="str">
        <f ca="1">IFERROR(VLOOKUP(A24,Organisation:Type,3,FALSE)," ")</f>
        <v>National NGO</v>
      </c>
      <c r="D24" s="51" t="s">
        <v>79</v>
      </c>
      <c r="E24" s="51" t="s">
        <v>80</v>
      </c>
      <c r="F24" s="51" t="s">
        <v>81</v>
      </c>
      <c r="G24" s="51" t="s">
        <v>82</v>
      </c>
      <c r="H24" s="52">
        <v>6977616864</v>
      </c>
      <c r="I24" s="66"/>
    </row>
    <row r="25" spans="1:9" s="53" customFormat="1" ht="14.1" customHeight="1" x14ac:dyDescent="0.2">
      <c r="A25" s="49" t="s">
        <v>78</v>
      </c>
      <c r="B25" s="50" t="str">
        <f ca="1">IFERROR(VLOOKUP(A25,Organisation:Acronym,2,FALSE)," ")</f>
        <v>ELIX</v>
      </c>
      <c r="C25" s="50" t="str">
        <f ca="1">IFERROR(VLOOKUP(A25,Organisation:Type,3,FALSE)," ")</f>
        <v>National NGO</v>
      </c>
      <c r="D25" s="51" t="s">
        <v>83</v>
      </c>
      <c r="E25" s="51" t="s">
        <v>84</v>
      </c>
      <c r="F25" s="51" t="s">
        <v>85</v>
      </c>
      <c r="G25" s="51" t="s">
        <v>86</v>
      </c>
      <c r="H25" s="52">
        <v>6948001893</v>
      </c>
      <c r="I25" s="66"/>
    </row>
    <row r="26" spans="1:9" s="53" customFormat="1" ht="12.75" x14ac:dyDescent="0.2">
      <c r="A26" s="49" t="s">
        <v>78</v>
      </c>
      <c r="B26" s="50" t="str">
        <f ca="1">IFERROR(VLOOKUP(A26,Organisation:Acronym,2,FALSE)," ")</f>
        <v>ELIX</v>
      </c>
      <c r="C26" s="50" t="str">
        <f ca="1">IFERROR(VLOOKUP(A26,Organisation:Type,3,FALSE)," ")</f>
        <v>National NGO</v>
      </c>
      <c r="D26" s="51" t="s">
        <v>87</v>
      </c>
      <c r="E26" s="51" t="s">
        <v>88</v>
      </c>
      <c r="F26" s="51" t="s">
        <v>89</v>
      </c>
      <c r="G26" s="51" t="s">
        <v>90</v>
      </c>
      <c r="H26" s="52" t="s">
        <v>91</v>
      </c>
      <c r="I26" s="66"/>
    </row>
    <row r="27" spans="1:9" s="53" customFormat="1" ht="14.1" customHeight="1" x14ac:dyDescent="0.2">
      <c r="A27" s="54" t="s">
        <v>78</v>
      </c>
      <c r="B27" s="55" t="str">
        <f ca="1">IFERROR(VLOOKUP(A27,Organisation:Acronym,2,FALSE)," ")</f>
        <v>ELIX</v>
      </c>
      <c r="C27" s="55" t="str">
        <f ca="1">IFERROR(VLOOKUP(A27,Organisation:Type,3,FALSE)," ")</f>
        <v>National NGO</v>
      </c>
      <c r="D27" s="51" t="s">
        <v>92</v>
      </c>
      <c r="E27" s="51" t="s">
        <v>93</v>
      </c>
      <c r="F27" s="51" t="s">
        <v>94</v>
      </c>
      <c r="G27" s="51" t="s">
        <v>95</v>
      </c>
      <c r="H27" s="52">
        <v>6975767802</v>
      </c>
      <c r="I27" s="67">
        <v>1</v>
      </c>
    </row>
    <row r="28" spans="1:9" s="53" customFormat="1" ht="12.75" x14ac:dyDescent="0.2">
      <c r="A28" s="54" t="s">
        <v>78</v>
      </c>
      <c r="B28" s="55" t="str">
        <f ca="1">IFERROR(VLOOKUP(A28,Organisation:Acronym,2,FALSE)," ")</f>
        <v>ELIX</v>
      </c>
      <c r="C28" s="55" t="str">
        <f ca="1">IFERROR(VLOOKUP(A28,Organisation:Type,3,FALSE)," ")</f>
        <v>National NGO</v>
      </c>
      <c r="D28" s="51" t="s">
        <v>35</v>
      </c>
      <c r="E28" s="51" t="s">
        <v>96</v>
      </c>
      <c r="F28" s="51" t="s">
        <v>97</v>
      </c>
      <c r="G28" s="51" t="s">
        <v>98</v>
      </c>
      <c r="H28" s="52">
        <v>6931839080</v>
      </c>
      <c r="I28" s="67"/>
    </row>
    <row r="29" spans="1:9" s="53" customFormat="1" ht="12.75" x14ac:dyDescent="0.2">
      <c r="A29" s="54" t="s">
        <v>78</v>
      </c>
      <c r="B29" s="55" t="str">
        <f ca="1">IFERROR(VLOOKUP(A29,Organisation:Acronym,2,FALSE)," ")</f>
        <v>ELIX</v>
      </c>
      <c r="C29" s="55" t="str">
        <f ca="1">IFERROR(VLOOKUP(A29,Organisation:Type,3,FALSE)," ")</f>
        <v>National NGO</v>
      </c>
      <c r="D29" s="51" t="s">
        <v>99</v>
      </c>
      <c r="E29" s="51" t="s">
        <v>100</v>
      </c>
      <c r="F29" s="51" t="s">
        <v>101</v>
      </c>
      <c r="G29" s="51" t="s">
        <v>102</v>
      </c>
      <c r="H29" s="52">
        <v>306976840812</v>
      </c>
      <c r="I29" s="67"/>
    </row>
    <row r="30" spans="1:9" s="53" customFormat="1" ht="14.1" customHeight="1" x14ac:dyDescent="0.2">
      <c r="A30" s="54" t="s">
        <v>103</v>
      </c>
      <c r="B30" s="55" t="str">
        <f ca="1">IFERROR(VLOOKUP(A30,Organisation:Acronym,2,FALSE)," ")</f>
        <v>ERCI</v>
      </c>
      <c r="C30" s="55" t="str">
        <f ca="1">IFERROR(VLOOKUP(A30,Organisation:Type,3,FALSE)," ")</f>
        <v>National NGO</v>
      </c>
      <c r="D30" s="51" t="s">
        <v>104</v>
      </c>
      <c r="E30" s="51" t="s">
        <v>105</v>
      </c>
      <c r="F30" s="51" t="s">
        <v>106</v>
      </c>
      <c r="G30" s="51" t="s">
        <v>107</v>
      </c>
      <c r="H30" s="52">
        <v>306948538800</v>
      </c>
      <c r="I30" s="67">
        <v>1</v>
      </c>
    </row>
    <row r="31" spans="1:9" s="53" customFormat="1" ht="12.75" x14ac:dyDescent="0.2">
      <c r="A31" s="54" t="s">
        <v>103</v>
      </c>
      <c r="B31" s="55" t="str">
        <f ca="1">IFERROR(VLOOKUP(A31,Organisation:Acronym,2,FALSE)," ")</f>
        <v>ERCI</v>
      </c>
      <c r="C31" s="55" t="str">
        <f ca="1">IFERROR(VLOOKUP(A31,Organisation:Type,3,FALSE)," ")</f>
        <v>National NGO</v>
      </c>
      <c r="D31" s="51" t="s">
        <v>108</v>
      </c>
      <c r="E31" s="51" t="s">
        <v>109</v>
      </c>
      <c r="F31" s="51" t="s">
        <v>110</v>
      </c>
      <c r="G31" s="51" t="s">
        <v>111</v>
      </c>
      <c r="H31" s="52" t="s">
        <v>112</v>
      </c>
      <c r="I31" s="67"/>
    </row>
    <row r="32" spans="1:9" s="53" customFormat="1" ht="25.5" x14ac:dyDescent="0.2">
      <c r="A32" s="49" t="s">
        <v>113</v>
      </c>
      <c r="B32" s="50" t="str">
        <f ca="1">IFERROR(VLOOKUP(A32,Organisation:Acronym,2,FALSE)," ")</f>
        <v>ECHO</v>
      </c>
      <c r="C32" s="50" t="str">
        <f ca="1">IFERROR(VLOOKUP(A32,Organisation:Type,3,FALSE)," ")</f>
        <v>Donor</v>
      </c>
      <c r="D32" s="51" t="s">
        <v>114</v>
      </c>
      <c r="E32" s="51" t="s">
        <v>115</v>
      </c>
      <c r="F32" s="51" t="s">
        <v>116</v>
      </c>
      <c r="G32" s="51" t="s">
        <v>117</v>
      </c>
      <c r="H32" s="52"/>
      <c r="I32" s="66"/>
    </row>
    <row r="33" spans="1:9" s="53" customFormat="1" ht="25.5" x14ac:dyDescent="0.2">
      <c r="A33" s="49" t="s">
        <v>113</v>
      </c>
      <c r="B33" s="50" t="str">
        <f ca="1">IFERROR(VLOOKUP(A33,Organisation:Acronym,2,FALSE)," ")</f>
        <v>ECHO</v>
      </c>
      <c r="C33" s="50" t="str">
        <f ca="1">IFERROR(VLOOKUP(A33,Organisation:Type,3,FALSE)," ")</f>
        <v>Donor</v>
      </c>
      <c r="D33" s="54" t="s">
        <v>627</v>
      </c>
      <c r="E33" s="54" t="s">
        <v>628</v>
      </c>
      <c r="F33" s="54"/>
      <c r="G33" s="58" t="s">
        <v>629</v>
      </c>
      <c r="H33" s="56"/>
      <c r="I33" s="66"/>
    </row>
    <row r="34" spans="1:9" s="53" customFormat="1" ht="25.5" x14ac:dyDescent="0.2">
      <c r="A34" s="49" t="s">
        <v>113</v>
      </c>
      <c r="B34" s="50" t="str">
        <f ca="1">IFERROR(VLOOKUP(A34,Organisation:Acronym,2,FALSE)," ")</f>
        <v>ECHO</v>
      </c>
      <c r="C34" s="50" t="str">
        <f ca="1">IFERROR(VLOOKUP(A34,Organisation:Type,3,FALSE)," ")</f>
        <v>Donor</v>
      </c>
      <c r="D34" s="54" t="s">
        <v>630</v>
      </c>
      <c r="E34" s="58" t="s">
        <v>631</v>
      </c>
      <c r="F34" s="54"/>
      <c r="G34" s="58" t="s">
        <v>632</v>
      </c>
      <c r="H34" s="56"/>
      <c r="I34" s="66"/>
    </row>
    <row r="35" spans="1:9" s="53" customFormat="1" ht="14.1" customHeight="1" x14ac:dyDescent="0.2">
      <c r="A35" s="49" t="s">
        <v>118</v>
      </c>
      <c r="B35" s="50" t="str">
        <f ca="1">IFERROR(VLOOKUP(A35,Organisation:Acronym,2,FALSE)," ")</f>
        <v>FCA</v>
      </c>
      <c r="C35" s="50" t="str">
        <f ca="1">IFERROR(VLOOKUP(A35,Organisation:Type,3,FALSE)," ")</f>
        <v>International NGO</v>
      </c>
      <c r="D35" s="54" t="s">
        <v>119</v>
      </c>
      <c r="E35" s="54" t="s">
        <v>120</v>
      </c>
      <c r="F35" s="54" t="s">
        <v>121</v>
      </c>
      <c r="G35" s="58" t="s">
        <v>122</v>
      </c>
      <c r="H35" s="59"/>
      <c r="I35" s="66"/>
    </row>
    <row r="36" spans="1:9" s="53" customFormat="1" ht="14.1" customHeight="1" x14ac:dyDescent="0.2">
      <c r="A36" s="49" t="s">
        <v>123</v>
      </c>
      <c r="B36" s="50" t="str">
        <f ca="1">IFERROR(VLOOKUP(A36,Organisation:Acronym,2,FALSE)," ")</f>
        <v>-</v>
      </c>
      <c r="C36" s="50" t="str">
        <f ca="1">IFERROR(VLOOKUP(A36,Organisation:Type,3,FALSE)," ")</f>
        <v>National NGO</v>
      </c>
      <c r="D36" s="51" t="s">
        <v>124</v>
      </c>
      <c r="E36" s="51" t="s">
        <v>125</v>
      </c>
      <c r="F36" s="51" t="s">
        <v>126</v>
      </c>
      <c r="G36" s="51" t="s">
        <v>127</v>
      </c>
      <c r="H36" s="52" t="s">
        <v>128</v>
      </c>
      <c r="I36" s="66"/>
    </row>
    <row r="37" spans="1:9" s="53" customFormat="1" ht="12.75" x14ac:dyDescent="0.2">
      <c r="A37" s="49" t="s">
        <v>599</v>
      </c>
      <c r="B37" s="50" t="str">
        <f ca="1">IFERROR(VLOOKUP(A37,Organisation:Acronym,2,FALSE)," ")</f>
        <v>GCR</v>
      </c>
      <c r="C37" s="50" t="str">
        <f ca="1">IFERROR(VLOOKUP(A37,Organisation:Type,3,FALSE)," ")</f>
        <v>National NGO</v>
      </c>
      <c r="D37" s="54" t="s">
        <v>601</v>
      </c>
      <c r="E37" s="54" t="s">
        <v>602</v>
      </c>
      <c r="F37" s="54" t="s">
        <v>603</v>
      </c>
      <c r="G37" s="58" t="s">
        <v>604</v>
      </c>
      <c r="H37" s="59" t="s">
        <v>605</v>
      </c>
      <c r="I37" s="66">
        <v>1</v>
      </c>
    </row>
    <row r="38" spans="1:9" s="53" customFormat="1" ht="12.75" x14ac:dyDescent="0.2">
      <c r="A38" s="49" t="s">
        <v>129</v>
      </c>
      <c r="B38" s="50" t="str">
        <f ca="1">IFERROR(VLOOKUP(A38,Organisation:Acronym,2,FALSE)," ")</f>
        <v>-</v>
      </c>
      <c r="C38" s="50" t="str">
        <f ca="1">IFERROR(VLOOKUP(A38,Organisation:Type,3,FALSE)," ")</f>
        <v>University</v>
      </c>
      <c r="D38" s="51" t="s">
        <v>130</v>
      </c>
      <c r="E38" s="51" t="s">
        <v>131</v>
      </c>
      <c r="F38" s="51" t="s">
        <v>132</v>
      </c>
      <c r="G38" s="51" t="s">
        <v>133</v>
      </c>
      <c r="H38" s="52">
        <v>6982801602</v>
      </c>
      <c r="I38" s="66"/>
    </row>
    <row r="39" spans="1:9" s="53" customFormat="1" ht="25.5" x14ac:dyDescent="0.2">
      <c r="A39" s="54" t="s">
        <v>134</v>
      </c>
      <c r="B39" s="55" t="str">
        <f ca="1">IFERROR(VLOOKUP(A39,Organisation:Acronym,2,FALSE)," ")</f>
        <v>HAS</v>
      </c>
      <c r="C39" s="55" t="str">
        <f ca="1">IFERROR(VLOOKUP(A39,Organisation:Type,3,FALSE)," ")</f>
        <v>International NGO</v>
      </c>
      <c r="D39" s="51" t="s">
        <v>135</v>
      </c>
      <c r="E39" s="51" t="s">
        <v>136</v>
      </c>
      <c r="F39" s="51" t="s">
        <v>106</v>
      </c>
      <c r="G39" s="51" t="s">
        <v>137</v>
      </c>
      <c r="H39" s="52">
        <v>6972194035</v>
      </c>
      <c r="I39" s="67"/>
    </row>
    <row r="40" spans="1:9" s="53" customFormat="1" ht="14.1" customHeight="1" x14ac:dyDescent="0.2">
      <c r="A40" s="49" t="s">
        <v>138</v>
      </c>
      <c r="B40" s="50" t="str">
        <f ca="1">IFERROR(VLOOKUP(A40,Organisation:Acronym,2,FALSE)," ")</f>
        <v>-</v>
      </c>
      <c r="C40" s="50" t="str">
        <f ca="1">IFERROR(VLOOKUP(A40,Organisation:Type,3,FALSE)," ")</f>
        <v>International NGO</v>
      </c>
      <c r="D40" s="51" t="s">
        <v>139</v>
      </c>
      <c r="E40" s="51" t="s">
        <v>140</v>
      </c>
      <c r="F40" s="51" t="s">
        <v>141</v>
      </c>
      <c r="G40" s="51" t="s">
        <v>142</v>
      </c>
      <c r="H40" s="52">
        <v>306955263185</v>
      </c>
      <c r="I40" s="66"/>
    </row>
    <row r="41" spans="1:9" s="53" customFormat="1" ht="14.1" customHeight="1" x14ac:dyDescent="0.2">
      <c r="A41" s="49" t="s">
        <v>138</v>
      </c>
      <c r="B41" s="50" t="str">
        <f ca="1">IFERROR(VLOOKUP(A41,Organisation:Acronym,2,FALSE)," ")</f>
        <v>-</v>
      </c>
      <c r="C41" s="50" t="str">
        <f ca="1">IFERROR(VLOOKUP(A41,Organisation:Type,3,FALSE)," ")</f>
        <v>International NGO</v>
      </c>
      <c r="D41" s="51" t="s">
        <v>143</v>
      </c>
      <c r="E41" s="51" t="s">
        <v>144</v>
      </c>
      <c r="F41" s="51" t="s">
        <v>145</v>
      </c>
      <c r="G41" s="51" t="s">
        <v>146</v>
      </c>
      <c r="H41" s="52" t="s">
        <v>147</v>
      </c>
      <c r="I41" s="66"/>
    </row>
    <row r="42" spans="1:9" s="53" customFormat="1" ht="12.75" x14ac:dyDescent="0.2">
      <c r="A42" s="54" t="s">
        <v>148</v>
      </c>
      <c r="B42" s="55" t="str">
        <f ca="1">IFERROR(VLOOKUP(A42,Organisation:Acronym,2,FALSE)," ")</f>
        <v>IEP</v>
      </c>
      <c r="C42" s="55" t="str">
        <f ca="1">IFERROR(VLOOKUP(A42,Organisation:Type,3,FALSE)," ")</f>
        <v>Government</v>
      </c>
      <c r="D42" s="51" t="s">
        <v>149</v>
      </c>
      <c r="E42" s="51" t="s">
        <v>150</v>
      </c>
      <c r="F42" s="51" t="s">
        <v>151</v>
      </c>
      <c r="G42" s="51" t="s">
        <v>152</v>
      </c>
      <c r="H42" s="52"/>
      <c r="I42" s="67">
        <v>1</v>
      </c>
    </row>
    <row r="43" spans="1:9" s="53" customFormat="1" ht="12.75" x14ac:dyDescent="0.2">
      <c r="A43" s="54" t="s">
        <v>148</v>
      </c>
      <c r="B43" s="55" t="str">
        <f ca="1">IFERROR(VLOOKUP(A43,Organisation:Acronym,2,FALSE)," ")</f>
        <v>IEP</v>
      </c>
      <c r="C43" s="55" t="str">
        <f ca="1">IFERROR(VLOOKUP(A43,Organisation:Type,3,FALSE)," ")</f>
        <v>Government</v>
      </c>
      <c r="D43" s="54"/>
      <c r="E43" s="54"/>
      <c r="F43" s="54"/>
      <c r="G43" s="58" t="s">
        <v>637</v>
      </c>
      <c r="H43" s="56"/>
      <c r="I43" s="67"/>
    </row>
    <row r="44" spans="1:9" s="53" customFormat="1" ht="12.75" x14ac:dyDescent="0.2">
      <c r="A44" s="54" t="s">
        <v>148</v>
      </c>
      <c r="B44" s="55" t="str">
        <f ca="1">IFERROR(VLOOKUP(A44,Organisation:Acronym,2,FALSE)," ")</f>
        <v>IEP</v>
      </c>
      <c r="C44" s="55" t="str">
        <f ca="1">IFERROR(VLOOKUP(A44,Organisation:Type,3,FALSE)," ")</f>
        <v>Government</v>
      </c>
      <c r="D44" s="54"/>
      <c r="E44" s="54"/>
      <c r="F44" s="54"/>
      <c r="G44" s="58" t="s">
        <v>638</v>
      </c>
      <c r="H44" s="56"/>
      <c r="I44" s="67"/>
    </row>
    <row r="45" spans="1:9" s="53" customFormat="1" ht="14.1" customHeight="1" x14ac:dyDescent="0.2">
      <c r="A45" s="49" t="s">
        <v>153</v>
      </c>
      <c r="B45" s="50" t="str">
        <f ca="1">IFERROR(VLOOKUP(A45,Organisation:Acronym,2,FALSE)," ")</f>
        <v>IOM</v>
      </c>
      <c r="C45" s="50" t="str">
        <f ca="1">IFERROR(VLOOKUP(A45,Organisation:Type,3,FALSE)," ")</f>
        <v>UN agency</v>
      </c>
      <c r="D45" s="51" t="s">
        <v>154</v>
      </c>
      <c r="E45" s="51" t="s">
        <v>155</v>
      </c>
      <c r="F45" s="51" t="s">
        <v>97</v>
      </c>
      <c r="G45" s="51" t="s">
        <v>156</v>
      </c>
      <c r="H45" s="52">
        <v>306977434710</v>
      </c>
      <c r="I45" s="66">
        <v>1</v>
      </c>
    </row>
    <row r="46" spans="1:9" s="53" customFormat="1" ht="12.75" x14ac:dyDescent="0.2">
      <c r="A46" s="49" t="s">
        <v>153</v>
      </c>
      <c r="B46" s="50" t="str">
        <f ca="1">IFERROR(VLOOKUP(A46,Organisation:Acronym,2,FALSE)," ")</f>
        <v>IOM</v>
      </c>
      <c r="C46" s="50" t="str">
        <f ca="1">IFERROR(VLOOKUP(A46,Organisation:Type,3,FALSE)," ")</f>
        <v>UN agency</v>
      </c>
      <c r="D46" s="51" t="s">
        <v>157</v>
      </c>
      <c r="E46" s="51" t="s">
        <v>158</v>
      </c>
      <c r="F46" s="51" t="s">
        <v>159</v>
      </c>
      <c r="G46" s="51" t="s">
        <v>160</v>
      </c>
      <c r="H46" s="52"/>
      <c r="I46" s="66">
        <v>1</v>
      </c>
    </row>
    <row r="47" spans="1:9" s="53" customFormat="1" ht="12.75" x14ac:dyDescent="0.2">
      <c r="A47" s="49" t="s">
        <v>153</v>
      </c>
      <c r="B47" s="50" t="str">
        <f ca="1">IFERROR(VLOOKUP(A47,Organisation:Acronym,2,FALSE)," ")</f>
        <v>IOM</v>
      </c>
      <c r="C47" s="50" t="str">
        <f ca="1">IFERROR(VLOOKUP(A47,Organisation:Type,3,FALSE)," ")</f>
        <v>UN agency</v>
      </c>
      <c r="D47" s="51" t="s">
        <v>161</v>
      </c>
      <c r="E47" s="51" t="s">
        <v>162</v>
      </c>
      <c r="F47" s="51" t="s">
        <v>163</v>
      </c>
      <c r="G47" s="51" t="s">
        <v>164</v>
      </c>
      <c r="H47" s="52" t="s">
        <v>165</v>
      </c>
      <c r="I47" s="66"/>
    </row>
    <row r="48" spans="1:9" s="53" customFormat="1" ht="12.75" x14ac:dyDescent="0.2">
      <c r="A48" s="49" t="s">
        <v>153</v>
      </c>
      <c r="B48" s="50" t="str">
        <f ca="1">IFERROR(VLOOKUP(A48,Organisation:Acronym,2,FALSE)," ")</f>
        <v>IOM</v>
      </c>
      <c r="C48" s="50" t="str">
        <f ca="1">IFERROR(VLOOKUP(A48,Organisation:Type,3,FALSE)," ")</f>
        <v>UN agency</v>
      </c>
      <c r="D48" s="51" t="s">
        <v>26</v>
      </c>
      <c r="E48" s="51" t="s">
        <v>166</v>
      </c>
      <c r="F48" s="51" t="s">
        <v>167</v>
      </c>
      <c r="G48" s="51" t="s">
        <v>168</v>
      </c>
      <c r="H48" s="52" t="s">
        <v>169</v>
      </c>
      <c r="I48" s="66">
        <v>1</v>
      </c>
    </row>
    <row r="49" spans="1:9" s="53" customFormat="1" ht="12.75" x14ac:dyDescent="0.2">
      <c r="A49" s="54" t="s">
        <v>153</v>
      </c>
      <c r="B49" s="55" t="str">
        <f ca="1">IFERROR(VLOOKUP(A49,Organisation:Acronym,2,FALSE)," ")</f>
        <v>IOM</v>
      </c>
      <c r="C49" s="55" t="str">
        <f ca="1">IFERROR(VLOOKUP(A49,Organisation:Type,3,FALSE)," ")</f>
        <v>UN agency</v>
      </c>
      <c r="D49" s="54" t="s">
        <v>26</v>
      </c>
      <c r="E49" s="54" t="s">
        <v>639</v>
      </c>
      <c r="F49" s="54"/>
      <c r="G49" s="58" t="s">
        <v>640</v>
      </c>
      <c r="H49" s="56"/>
      <c r="I49" s="67"/>
    </row>
    <row r="50" spans="1:9" s="53" customFormat="1" ht="12.75" x14ac:dyDescent="0.2">
      <c r="A50" s="54" t="s">
        <v>153</v>
      </c>
      <c r="B50" s="55" t="str">
        <f ca="1">IFERROR(VLOOKUP(A50,Organisation:Acronym,2,FALSE)," ")</f>
        <v>IOM</v>
      </c>
      <c r="C50" s="55" t="str">
        <f ca="1">IFERROR(VLOOKUP(A50,Organisation:Type,3,FALSE)," ")</f>
        <v>UN agency</v>
      </c>
      <c r="D50" s="54"/>
      <c r="E50" s="54"/>
      <c r="F50" s="54"/>
      <c r="G50" s="58" t="s">
        <v>641</v>
      </c>
      <c r="H50" s="56"/>
      <c r="I50" s="67"/>
    </row>
    <row r="51" spans="1:9" s="53" customFormat="1" ht="14.1" customHeight="1" x14ac:dyDescent="0.2">
      <c r="A51" s="49" t="s">
        <v>171</v>
      </c>
      <c r="B51" s="50" t="str">
        <f ca="1">IFERROR(VLOOKUP(A51,Organisation:Acronym,2,FALSE)," ")</f>
        <v>IHA</v>
      </c>
      <c r="C51" s="50" t="str">
        <f ca="1">IFERROR(VLOOKUP(A51,Organisation:Type,3,FALSE)," ")</f>
        <v>International NGO</v>
      </c>
      <c r="D51" s="51" t="s">
        <v>172</v>
      </c>
      <c r="E51" s="51" t="s">
        <v>173</v>
      </c>
      <c r="F51" s="51" t="s">
        <v>174</v>
      </c>
      <c r="G51" s="51" t="s">
        <v>175</v>
      </c>
      <c r="H51" s="52">
        <v>491733945067</v>
      </c>
      <c r="I51" s="66"/>
    </row>
    <row r="52" spans="1:9" s="53" customFormat="1" ht="14.1" customHeight="1" x14ac:dyDescent="0.2">
      <c r="A52" s="49" t="s">
        <v>176</v>
      </c>
      <c r="B52" s="50" t="str">
        <f ca="1">IFERROR(VLOOKUP(A52,Organisation:Acronym,2,FALSE)," ")</f>
        <v>ICMC</v>
      </c>
      <c r="C52" s="50" t="str">
        <f ca="1">IFERROR(VLOOKUP(A52,Organisation:Type,3,FALSE)," ")</f>
        <v>International NGO</v>
      </c>
      <c r="D52" s="51" t="s">
        <v>35</v>
      </c>
      <c r="E52" s="51" t="s">
        <v>177</v>
      </c>
      <c r="F52" s="51" t="s">
        <v>178</v>
      </c>
      <c r="G52" s="51" t="s">
        <v>179</v>
      </c>
      <c r="H52" s="52">
        <v>6955634243</v>
      </c>
      <c r="I52" s="66"/>
    </row>
    <row r="53" spans="1:9" s="53" customFormat="1" ht="25.5" x14ac:dyDescent="0.2">
      <c r="A53" s="54" t="s">
        <v>180</v>
      </c>
      <c r="B53" s="55" t="str">
        <f ca="1">IFERROR(VLOOKUP(A53,Organisation:Acronym,2,FALSE)," ")</f>
        <v>IOCC</v>
      </c>
      <c r="C53" s="55" t="str">
        <f ca="1">IFERROR(VLOOKUP(A53,Organisation:Type,3,FALSE)," ")</f>
        <v>International NGO</v>
      </c>
      <c r="D53" s="51" t="s">
        <v>181</v>
      </c>
      <c r="E53" s="51" t="s">
        <v>182</v>
      </c>
      <c r="F53" s="51" t="s">
        <v>183</v>
      </c>
      <c r="G53" s="51" t="s">
        <v>184</v>
      </c>
      <c r="H53" s="52">
        <v>6983010295</v>
      </c>
      <c r="I53" s="67"/>
    </row>
    <row r="54" spans="1:9" s="53" customFormat="1" ht="14.1" customHeight="1" x14ac:dyDescent="0.2">
      <c r="A54" s="49" t="s">
        <v>185</v>
      </c>
      <c r="B54" s="57" t="str">
        <f ca="1">IFERROR(VLOOKUP(A54,Organisation:Acronym,2,FALSE)," ")</f>
        <v>IRC</v>
      </c>
      <c r="C54" s="50" t="str">
        <f ca="1">IFERROR(VLOOKUP(A54,Organisation:Type,3,FALSE)," ")</f>
        <v>International NGO</v>
      </c>
      <c r="D54" s="51" t="s">
        <v>186</v>
      </c>
      <c r="E54" s="51" t="s">
        <v>187</v>
      </c>
      <c r="F54" s="51" t="s">
        <v>188</v>
      </c>
      <c r="G54" s="51" t="s">
        <v>189</v>
      </c>
      <c r="H54" s="52">
        <v>6909464717</v>
      </c>
      <c r="I54" s="66"/>
    </row>
    <row r="55" spans="1:9" s="53" customFormat="1" ht="25.5" x14ac:dyDescent="0.2">
      <c r="A55" s="54" t="s">
        <v>185</v>
      </c>
      <c r="B55" s="55" t="str">
        <f ca="1">IFERROR(VLOOKUP(A55,Organisation:Acronym,2,FALSE)," ")</f>
        <v>IRC</v>
      </c>
      <c r="C55" s="55" t="str">
        <f ca="1">IFERROR(VLOOKUP(A55,Organisation:Type,3,FALSE)," ")</f>
        <v>International NGO</v>
      </c>
      <c r="D55" s="51" t="s">
        <v>190</v>
      </c>
      <c r="E55" s="51" t="s">
        <v>191</v>
      </c>
      <c r="F55" s="51" t="s">
        <v>192</v>
      </c>
      <c r="G55" s="51" t="s">
        <v>193</v>
      </c>
      <c r="H55" s="52">
        <v>6949162645</v>
      </c>
      <c r="I55" s="67"/>
    </row>
    <row r="56" spans="1:9" s="53" customFormat="1" ht="25.5" x14ac:dyDescent="0.2">
      <c r="A56" s="54" t="s">
        <v>185</v>
      </c>
      <c r="B56" s="55" t="str">
        <f ca="1">IFERROR(VLOOKUP(A56,Organisation:Acronym,2,FALSE)," ")</f>
        <v>IRC</v>
      </c>
      <c r="C56" s="55" t="str">
        <f ca="1">IFERROR(VLOOKUP(A56,Organisation:Type,3,FALSE)," ")</f>
        <v>International NGO</v>
      </c>
      <c r="D56" s="51" t="s">
        <v>194</v>
      </c>
      <c r="E56" s="51" t="s">
        <v>195</v>
      </c>
      <c r="F56" s="51" t="s">
        <v>196</v>
      </c>
      <c r="G56" s="51" t="s">
        <v>197</v>
      </c>
      <c r="H56" s="52">
        <v>6949845832</v>
      </c>
      <c r="I56" s="67">
        <v>1</v>
      </c>
    </row>
    <row r="57" spans="1:9" s="53" customFormat="1" ht="25.5" x14ac:dyDescent="0.2">
      <c r="A57" s="54" t="s">
        <v>634</v>
      </c>
      <c r="B57" s="55">
        <f ca="1">IFERROR(VLOOKUP(A57,Organisation:Acronym,2,FALSE)," ")</f>
        <v>0</v>
      </c>
      <c r="C57" s="55" t="str">
        <f ca="1">IFERROR(VLOOKUP(A57,Organisation:Type,3,FALSE)," ")</f>
        <v>International NGO</v>
      </c>
      <c r="D57" s="54" t="s">
        <v>635</v>
      </c>
      <c r="E57" s="54" t="s">
        <v>636</v>
      </c>
      <c r="F57" s="54"/>
      <c r="G57" s="58" t="s">
        <v>633</v>
      </c>
      <c r="H57" s="58">
        <v>6946522791</v>
      </c>
      <c r="I57" s="67"/>
    </row>
    <row r="58" spans="1:9" s="53" customFormat="1" ht="25.5" x14ac:dyDescent="0.2">
      <c r="A58" s="54" t="s">
        <v>642</v>
      </c>
      <c r="B58" s="55">
        <f ca="1">IFERROR(VLOOKUP(A58,Organisation:Acronym,2,FALSE)," ")</f>
        <v>0</v>
      </c>
      <c r="C58" s="55" t="str">
        <f ca="1">IFERROR(VLOOKUP(A58,Organisation:Type,3,FALSE)," ")</f>
        <v>International NGO</v>
      </c>
      <c r="D58" s="54" t="s">
        <v>643</v>
      </c>
      <c r="E58" s="54" t="s">
        <v>644</v>
      </c>
      <c r="F58" s="54"/>
      <c r="G58" s="58" t="s">
        <v>645</v>
      </c>
      <c r="H58" s="69">
        <v>6945859206</v>
      </c>
      <c r="I58" s="67"/>
    </row>
    <row r="59" spans="1:9" s="53" customFormat="1" ht="14.1" customHeight="1" x14ac:dyDescent="0.2">
      <c r="A59" s="49" t="s">
        <v>198</v>
      </c>
      <c r="B59" s="50" t="str">
        <f ca="1">IFERROR(VLOOKUP(A59,Organisation:Acronym,2,FALSE)," ")</f>
        <v>JRS</v>
      </c>
      <c r="C59" s="50" t="str">
        <f ca="1">IFERROR(VLOOKUP(A59,Organisation:Type,3,FALSE)," ")</f>
        <v>International NGO</v>
      </c>
      <c r="D59" s="51" t="s">
        <v>199</v>
      </c>
      <c r="E59" s="51" t="s">
        <v>200</v>
      </c>
      <c r="F59" s="51" t="s">
        <v>201</v>
      </c>
      <c r="G59" s="51" t="s">
        <v>202</v>
      </c>
      <c r="H59" s="52">
        <v>6907921852</v>
      </c>
      <c r="I59" s="66">
        <v>1</v>
      </c>
    </row>
    <row r="60" spans="1:9" s="53" customFormat="1" ht="25.5" x14ac:dyDescent="0.2">
      <c r="A60" s="54" t="s">
        <v>198</v>
      </c>
      <c r="B60" s="55" t="str">
        <f ca="1">IFERROR(VLOOKUP(A60,Organisation:Acronym,2,FALSE)," ")</f>
        <v>JRS</v>
      </c>
      <c r="C60" s="55" t="str">
        <f ca="1">IFERROR(VLOOKUP(A60,Organisation:Type,3,FALSE)," ")</f>
        <v>International NGO</v>
      </c>
      <c r="D60" s="51" t="s">
        <v>203</v>
      </c>
      <c r="E60" s="51" t="s">
        <v>204</v>
      </c>
      <c r="F60" s="51" t="s">
        <v>205</v>
      </c>
      <c r="G60" s="51" t="s">
        <v>206</v>
      </c>
      <c r="H60" s="52" t="s">
        <v>207</v>
      </c>
      <c r="I60" s="67"/>
    </row>
    <row r="61" spans="1:9" s="53" customFormat="1" ht="25.5" x14ac:dyDescent="0.2">
      <c r="A61" s="49" t="s">
        <v>208</v>
      </c>
      <c r="B61" s="50" t="str">
        <f ca="1">IFERROR(VLOOKUP(A61,Organisation:Acronym,2,FALSE)," ")</f>
        <v>-</v>
      </c>
      <c r="C61" s="50" t="str">
        <f ca="1">IFERROR(VLOOKUP(A61,Organisation:Type,3,FALSE)," ")</f>
        <v>International NGO</v>
      </c>
      <c r="D61" s="51" t="s">
        <v>209</v>
      </c>
      <c r="E61" s="51" t="s">
        <v>210</v>
      </c>
      <c r="F61" s="51" t="s">
        <v>211</v>
      </c>
      <c r="G61" s="51" t="s">
        <v>212</v>
      </c>
      <c r="H61" s="52" t="s">
        <v>213</v>
      </c>
      <c r="I61" s="66"/>
    </row>
    <row r="62" spans="1:9" s="53" customFormat="1" ht="25.5" x14ac:dyDescent="0.2">
      <c r="A62" s="49" t="s">
        <v>208</v>
      </c>
      <c r="B62" s="50" t="str">
        <f ca="1">IFERROR(VLOOKUP(A62,Organisation:Acronym,2,FALSE)," ")</f>
        <v>-</v>
      </c>
      <c r="C62" s="50" t="str">
        <f ca="1">IFERROR(VLOOKUP(A62,Organisation:Type,3,FALSE)," ")</f>
        <v>International NGO</v>
      </c>
      <c r="D62" s="51" t="s">
        <v>214</v>
      </c>
      <c r="E62" s="51" t="s">
        <v>215</v>
      </c>
      <c r="F62" s="51" t="s">
        <v>216</v>
      </c>
      <c r="G62" s="51" t="s">
        <v>217</v>
      </c>
      <c r="H62" s="52">
        <v>6948711787</v>
      </c>
      <c r="I62" s="70"/>
    </row>
    <row r="63" spans="1:9" s="53" customFormat="1" ht="25.5" x14ac:dyDescent="0.2">
      <c r="A63" s="54" t="s">
        <v>208</v>
      </c>
      <c r="B63" s="55" t="str">
        <f ca="1">IFERROR(VLOOKUP(A63,Organisation:Acronym,2,FALSE)," ")</f>
        <v>-</v>
      </c>
      <c r="C63" s="55" t="str">
        <f ca="1">IFERROR(VLOOKUP(A63,Organisation:Type,3,FALSE)," ")</f>
        <v>International NGO</v>
      </c>
      <c r="D63" s="51" t="s">
        <v>218</v>
      </c>
      <c r="E63" s="51" t="s">
        <v>219</v>
      </c>
      <c r="F63" s="51" t="s">
        <v>220</v>
      </c>
      <c r="G63" s="51" t="s">
        <v>221</v>
      </c>
      <c r="H63" s="52">
        <v>306940190174</v>
      </c>
      <c r="I63" s="67"/>
    </row>
    <row r="64" spans="1:9" s="53" customFormat="1" ht="14.1" customHeight="1" x14ac:dyDescent="0.2">
      <c r="A64" s="54" t="s">
        <v>208</v>
      </c>
      <c r="B64" s="55" t="str">
        <f ca="1">IFERROR(VLOOKUP(A64,Organisation:Acronym,2,FALSE)," ")</f>
        <v>-</v>
      </c>
      <c r="C64" s="55" t="str">
        <f ca="1">IFERROR(VLOOKUP(A64,Organisation:Type,3,FALSE)," ")</f>
        <v>International NGO</v>
      </c>
      <c r="D64" s="51" t="s">
        <v>222</v>
      </c>
      <c r="E64" s="51" t="s">
        <v>223</v>
      </c>
      <c r="F64" s="51" t="s">
        <v>224</v>
      </c>
      <c r="G64" s="51" t="s">
        <v>225</v>
      </c>
      <c r="H64" s="52" t="s">
        <v>226</v>
      </c>
      <c r="I64" s="67"/>
    </row>
    <row r="65" spans="1:9" s="53" customFormat="1" ht="14.1" customHeight="1" x14ac:dyDescent="0.2">
      <c r="A65" s="49" t="s">
        <v>227</v>
      </c>
      <c r="B65" s="50" t="str">
        <f ca="1">IFERROR(VLOOKUP(A65,Organisation:Acronym,2,FALSE)," ")</f>
        <v>-</v>
      </c>
      <c r="C65" s="50" t="str">
        <f ca="1">IFERROR(VLOOKUP(A65,Organisation:Type,3,FALSE)," ")</f>
        <v>International NGO</v>
      </c>
      <c r="D65" s="51" t="s">
        <v>228</v>
      </c>
      <c r="E65" s="51" t="s">
        <v>229</v>
      </c>
      <c r="F65" s="51" t="s">
        <v>230</v>
      </c>
      <c r="G65" s="51" t="s">
        <v>231</v>
      </c>
      <c r="H65" s="52"/>
      <c r="I65" s="70"/>
    </row>
    <row r="66" spans="1:9" s="53" customFormat="1" ht="25.5" x14ac:dyDescent="0.2">
      <c r="A66" s="49" t="s">
        <v>227</v>
      </c>
      <c r="B66" s="50" t="str">
        <f ca="1">IFERROR(VLOOKUP(A66,Organisation:Acronym,2,FALSE)," ")</f>
        <v>-</v>
      </c>
      <c r="C66" s="50" t="str">
        <f ca="1">IFERROR(VLOOKUP(A66,Organisation:Type,3,FALSE)," ")</f>
        <v>International NGO</v>
      </c>
      <c r="D66" s="51" t="s">
        <v>232</v>
      </c>
      <c r="E66" s="51" t="s">
        <v>233</v>
      </c>
      <c r="F66" s="51" t="s">
        <v>234</v>
      </c>
      <c r="G66" s="51" t="s">
        <v>235</v>
      </c>
      <c r="H66" s="52">
        <v>6994533154</v>
      </c>
      <c r="I66" s="66">
        <v>1</v>
      </c>
    </row>
    <row r="67" spans="1:9" s="53" customFormat="1" ht="14.1" customHeight="1" x14ac:dyDescent="0.2">
      <c r="A67" s="49" t="s">
        <v>227</v>
      </c>
      <c r="B67" s="50" t="str">
        <f ca="1">IFERROR(VLOOKUP(A67,Organisation:Acronym,2,FALSE)," ")</f>
        <v>-</v>
      </c>
      <c r="C67" s="50" t="str">
        <f ca="1">IFERROR(VLOOKUP(A67,Organisation:Type,3,FALSE)," ")</f>
        <v>International NGO</v>
      </c>
      <c r="D67" s="51" t="s">
        <v>236</v>
      </c>
      <c r="E67" s="51" t="s">
        <v>237</v>
      </c>
      <c r="F67" s="51" t="s">
        <v>238</v>
      </c>
      <c r="G67" s="51" t="s">
        <v>239</v>
      </c>
      <c r="H67" s="52" t="s">
        <v>240</v>
      </c>
      <c r="I67" s="66"/>
    </row>
    <row r="68" spans="1:9" s="53" customFormat="1" ht="14.1" customHeight="1" x14ac:dyDescent="0.2">
      <c r="A68" s="49" t="s">
        <v>241</v>
      </c>
      <c r="B68" s="50" t="str">
        <f ca="1">IFERROR(VLOOKUP(A68,Organisation:Acronym,2,FALSE)," ")</f>
        <v>-</v>
      </c>
      <c r="C68" s="50" t="str">
        <f ca="1">IFERROR(VLOOKUP(A68,Organisation:Type,3,FALSE)," ")</f>
        <v>National NGO</v>
      </c>
      <c r="D68" s="51" t="s">
        <v>242</v>
      </c>
      <c r="E68" s="51" t="s">
        <v>243</v>
      </c>
      <c r="F68" s="51" t="s">
        <v>244</v>
      </c>
      <c r="G68" s="51" t="s">
        <v>245</v>
      </c>
      <c r="H68" s="52"/>
      <c r="I68" s="66"/>
    </row>
    <row r="69" spans="1:9" s="53" customFormat="1" ht="14.1" customHeight="1" x14ac:dyDescent="0.2">
      <c r="A69" s="49" t="s">
        <v>241</v>
      </c>
      <c r="B69" s="50" t="str">
        <f ca="1">IFERROR(VLOOKUP(A69,Organisation:Acronym,2,FALSE)," ")</f>
        <v>-</v>
      </c>
      <c r="C69" s="50" t="str">
        <f ca="1">IFERROR(VLOOKUP(A69,Organisation:Type,3,FALSE)," ")</f>
        <v>National NGO</v>
      </c>
      <c r="D69" s="51" t="s">
        <v>246</v>
      </c>
      <c r="E69" s="51" t="s">
        <v>247</v>
      </c>
      <c r="F69" s="51" t="s">
        <v>248</v>
      </c>
      <c r="G69" s="51" t="s">
        <v>249</v>
      </c>
      <c r="H69" s="52">
        <v>6974340219</v>
      </c>
      <c r="I69" s="66"/>
    </row>
    <row r="70" spans="1:9" s="53" customFormat="1" ht="12.75" x14ac:dyDescent="0.2">
      <c r="A70" s="49" t="s">
        <v>241</v>
      </c>
      <c r="B70" s="50" t="str">
        <f ca="1">IFERROR(VLOOKUP(A70,Organisation:Acronym,2,FALSE)," ")</f>
        <v>-</v>
      </c>
      <c r="C70" s="50" t="str">
        <f ca="1">IFERROR(VLOOKUP(A70,Organisation:Type,3,FALSE)," ")</f>
        <v>National NGO</v>
      </c>
      <c r="D70" s="51" t="s">
        <v>170</v>
      </c>
      <c r="E70" s="51" t="s">
        <v>250</v>
      </c>
      <c r="F70" s="51" t="s">
        <v>251</v>
      </c>
      <c r="G70" s="51" t="s">
        <v>252</v>
      </c>
      <c r="H70" s="52">
        <v>6972584011</v>
      </c>
      <c r="I70" s="66"/>
    </row>
    <row r="71" spans="1:9" s="53" customFormat="1" ht="12.75" x14ac:dyDescent="0.2">
      <c r="A71" s="49" t="s">
        <v>241</v>
      </c>
      <c r="B71" s="50" t="str">
        <f ca="1">IFERROR(VLOOKUP(A71,Organisation:Acronym,2,FALSE)," ")</f>
        <v>-</v>
      </c>
      <c r="C71" s="50" t="str">
        <f ca="1">IFERROR(VLOOKUP(A71,Organisation:Type,3,FALSE)," ")</f>
        <v>National NGO</v>
      </c>
      <c r="D71" s="51" t="s">
        <v>253</v>
      </c>
      <c r="E71" s="51" t="s">
        <v>254</v>
      </c>
      <c r="F71" s="51" t="s">
        <v>255</v>
      </c>
      <c r="G71" s="51" t="s">
        <v>256</v>
      </c>
      <c r="H71" s="52">
        <v>6976048213</v>
      </c>
      <c r="I71" s="66"/>
    </row>
    <row r="72" spans="1:9" s="53" customFormat="1" ht="12.75" x14ac:dyDescent="0.2">
      <c r="A72" s="54" t="s">
        <v>241</v>
      </c>
      <c r="B72" s="55" t="str">
        <f ca="1">IFERROR(VLOOKUP(A72,Organisation:Acronym,2,FALSE)," ")</f>
        <v>-</v>
      </c>
      <c r="C72" s="55" t="str">
        <f ca="1">IFERROR(VLOOKUP(A72,Organisation:Type,3,FALSE)," ")</f>
        <v>National NGO</v>
      </c>
      <c r="D72" s="51" t="s">
        <v>257</v>
      </c>
      <c r="E72" s="51" t="s">
        <v>258</v>
      </c>
      <c r="F72" s="51" t="s">
        <v>259</v>
      </c>
      <c r="G72" s="51" t="s">
        <v>260</v>
      </c>
      <c r="H72" s="52" t="s">
        <v>261</v>
      </c>
      <c r="I72" s="67"/>
    </row>
    <row r="73" spans="1:9" s="53" customFormat="1" ht="12.75" x14ac:dyDescent="0.2">
      <c r="A73" s="54" t="s">
        <v>241</v>
      </c>
      <c r="B73" s="55" t="str">
        <f ca="1">IFERROR(VLOOKUP(A73,Organisation:Acronym,2,FALSE)," ")</f>
        <v>-</v>
      </c>
      <c r="C73" s="55" t="str">
        <f ca="1">IFERROR(VLOOKUP(A73,Organisation:Type,3,FALSE)," ")</f>
        <v>National NGO</v>
      </c>
      <c r="D73" s="51" t="s">
        <v>262</v>
      </c>
      <c r="E73" s="51" t="s">
        <v>263</v>
      </c>
      <c r="F73" s="51" t="s">
        <v>264</v>
      </c>
      <c r="G73" s="51" t="s">
        <v>265</v>
      </c>
      <c r="H73" s="52">
        <v>306987015020</v>
      </c>
      <c r="I73" s="67"/>
    </row>
    <row r="74" spans="1:9" s="53" customFormat="1" ht="12.75" x14ac:dyDescent="0.2">
      <c r="A74" s="54" t="s">
        <v>241</v>
      </c>
      <c r="B74" s="55" t="str">
        <f ca="1">IFERROR(VLOOKUP(A74,Organisation:Acronym,2,FALSE)," ")</f>
        <v>-</v>
      </c>
      <c r="C74" s="55" t="str">
        <f ca="1">IFERROR(VLOOKUP(A74,Organisation:Type,3,FALSE)," ")</f>
        <v>National NGO</v>
      </c>
      <c r="D74" s="51" t="s">
        <v>266</v>
      </c>
      <c r="E74" s="51" t="s">
        <v>267</v>
      </c>
      <c r="F74" s="51" t="s">
        <v>268</v>
      </c>
      <c r="G74" s="51" t="s">
        <v>269</v>
      </c>
      <c r="H74" s="52">
        <v>6937422268</v>
      </c>
      <c r="I74" s="67"/>
    </row>
    <row r="75" spans="1:9" s="53" customFormat="1" ht="12.75" x14ac:dyDescent="0.2">
      <c r="A75" s="54" t="s">
        <v>241</v>
      </c>
      <c r="B75" s="55" t="str">
        <f ca="1">IFERROR(VLOOKUP(A75,Organisation:Acronym,2,FALSE)," ")</f>
        <v>-</v>
      </c>
      <c r="C75" s="55" t="str">
        <f ca="1">IFERROR(VLOOKUP(A75,Organisation:Type,3,FALSE)," ")</f>
        <v>National NGO</v>
      </c>
      <c r="D75" s="51" t="s">
        <v>270</v>
      </c>
      <c r="E75" s="51" t="s">
        <v>271</v>
      </c>
      <c r="F75" s="51" t="s">
        <v>272</v>
      </c>
      <c r="G75" s="51" t="s">
        <v>273</v>
      </c>
      <c r="H75" s="52">
        <v>6944559770</v>
      </c>
      <c r="I75" s="67"/>
    </row>
    <row r="76" spans="1:9" s="53" customFormat="1" ht="14.1" customHeight="1" x14ac:dyDescent="0.2">
      <c r="A76" s="54" t="s">
        <v>241</v>
      </c>
      <c r="B76" s="55" t="str">
        <f ca="1">IFERROR(VLOOKUP(A76,Organisation:Acronym,2,FALSE)," ")</f>
        <v>-</v>
      </c>
      <c r="C76" s="55" t="str">
        <f ca="1">IFERROR(VLOOKUP(A76,Organisation:Type,3,FALSE)," ")</f>
        <v>National NGO</v>
      </c>
      <c r="D76" s="51" t="s">
        <v>274</v>
      </c>
      <c r="E76" s="51" t="s">
        <v>275</v>
      </c>
      <c r="F76" s="51" t="s">
        <v>272</v>
      </c>
      <c r="G76" s="51" t="s">
        <v>276</v>
      </c>
      <c r="H76" s="52">
        <v>6973694247</v>
      </c>
      <c r="I76" s="67"/>
    </row>
    <row r="77" spans="1:9" s="53" customFormat="1" ht="12.75" x14ac:dyDescent="0.2">
      <c r="A77" s="49" t="s">
        <v>277</v>
      </c>
      <c r="B77" s="50" t="str">
        <f ca="1">IFERROR(VLOOKUP(A77,Organisation:Acronym,2,FALSE)," ")</f>
        <v>MoE</v>
      </c>
      <c r="C77" s="50" t="str">
        <f ca="1">IFERROR(VLOOKUP(A77,Organisation:Type,3,FALSE)," ")</f>
        <v>Government</v>
      </c>
      <c r="D77" s="51" t="s">
        <v>278</v>
      </c>
      <c r="E77" s="51" t="s">
        <v>279</v>
      </c>
      <c r="F77" s="51" t="s">
        <v>280</v>
      </c>
      <c r="G77" s="51" t="s">
        <v>281</v>
      </c>
      <c r="H77" s="52"/>
      <c r="I77" s="66">
        <v>1</v>
      </c>
    </row>
    <row r="78" spans="1:9" s="53" customFormat="1" ht="14.1" customHeight="1" x14ac:dyDescent="0.2">
      <c r="A78" s="49" t="s">
        <v>277</v>
      </c>
      <c r="B78" s="50" t="str">
        <f ca="1">IFERROR(VLOOKUP(A78,Organisation:Acronym,2,FALSE)," ")</f>
        <v>MoE</v>
      </c>
      <c r="C78" s="50" t="str">
        <f ca="1">IFERROR(VLOOKUP(A78,Organisation:Type,3,FALSE)," ")</f>
        <v>Government</v>
      </c>
      <c r="D78" s="51" t="s">
        <v>282</v>
      </c>
      <c r="E78" s="51" t="s">
        <v>283</v>
      </c>
      <c r="F78" s="51" t="s">
        <v>284</v>
      </c>
      <c r="G78" s="51" t="s">
        <v>285</v>
      </c>
      <c r="H78" s="52">
        <v>6972276463</v>
      </c>
      <c r="I78" s="66">
        <v>1</v>
      </c>
    </row>
    <row r="79" spans="1:9" s="53" customFormat="1" ht="14.1" customHeight="1" x14ac:dyDescent="0.2">
      <c r="A79" s="54" t="s">
        <v>277</v>
      </c>
      <c r="B79" s="55" t="str">
        <f ca="1">IFERROR(VLOOKUP(A79,Organisation:Acronym,2,FALSE)," ")</f>
        <v>MoE</v>
      </c>
      <c r="C79" s="55" t="str">
        <f ca="1">IFERROR(VLOOKUP(A79,Organisation:Type,3,FALSE)," ")</f>
        <v>Government</v>
      </c>
      <c r="D79" s="51" t="s">
        <v>286</v>
      </c>
      <c r="E79" s="51" t="s">
        <v>287</v>
      </c>
      <c r="F79" s="51" t="s">
        <v>288</v>
      </c>
      <c r="G79" s="51" t="s">
        <v>289</v>
      </c>
      <c r="H79" s="52">
        <v>2103443817</v>
      </c>
      <c r="I79" s="67">
        <v>1</v>
      </c>
    </row>
    <row r="80" spans="1:9" s="53" customFormat="1" ht="12.75" x14ac:dyDescent="0.2">
      <c r="A80" s="54" t="s">
        <v>277</v>
      </c>
      <c r="B80" s="55" t="str">
        <f ca="1">IFERROR(VLOOKUP(A80,Organisation:Acronym,2,FALSE)," ")</f>
        <v>MoE</v>
      </c>
      <c r="C80" s="55" t="str">
        <f ca="1">IFERROR(VLOOKUP(A80,Organisation:Type,3,FALSE)," ")</f>
        <v>Government</v>
      </c>
      <c r="D80" s="51" t="s">
        <v>290</v>
      </c>
      <c r="E80" s="51" t="s">
        <v>291</v>
      </c>
      <c r="F80" s="51" t="s">
        <v>292</v>
      </c>
      <c r="G80" s="51" t="s">
        <v>293</v>
      </c>
      <c r="H80" s="52">
        <v>6948120478</v>
      </c>
      <c r="I80" s="67">
        <v>1</v>
      </c>
    </row>
    <row r="81" spans="1:9" s="53" customFormat="1" ht="12.75" x14ac:dyDescent="0.2">
      <c r="A81" s="54" t="s">
        <v>277</v>
      </c>
      <c r="B81" s="55" t="str">
        <f ca="1">IFERROR(VLOOKUP(A81,Organisation:Acronym,2,FALSE)," ")</f>
        <v>MoE</v>
      </c>
      <c r="C81" s="55" t="str">
        <f ca="1">IFERROR(VLOOKUP(A81,Organisation:Type,3,FALSE)," ")</f>
        <v>Government</v>
      </c>
      <c r="D81" s="54" t="s">
        <v>649</v>
      </c>
      <c r="E81" s="54" t="s">
        <v>650</v>
      </c>
      <c r="F81" s="54" t="s">
        <v>647</v>
      </c>
      <c r="G81" s="58" t="s">
        <v>651</v>
      </c>
      <c r="H81" s="56"/>
      <c r="I81" s="67"/>
    </row>
    <row r="82" spans="1:9" s="53" customFormat="1" ht="12.75" x14ac:dyDescent="0.2">
      <c r="A82" s="54" t="s">
        <v>277</v>
      </c>
      <c r="B82" s="55" t="str">
        <f ca="1">IFERROR(VLOOKUP(A82,Organisation:Acronym,2,FALSE)," ")</f>
        <v>MoE</v>
      </c>
      <c r="C82" s="55" t="str">
        <f ca="1">IFERROR(VLOOKUP(A82,Organisation:Type,3,FALSE)," ")</f>
        <v>Government</v>
      </c>
      <c r="D82" s="54" t="s">
        <v>652</v>
      </c>
      <c r="E82" s="54" t="s">
        <v>653</v>
      </c>
      <c r="F82" s="54" t="s">
        <v>647</v>
      </c>
      <c r="G82" s="58" t="s">
        <v>648</v>
      </c>
      <c r="H82" s="56"/>
      <c r="I82" s="67"/>
    </row>
    <row r="83" spans="1:9" s="53" customFormat="1" ht="12.75" x14ac:dyDescent="0.2">
      <c r="A83" s="54" t="s">
        <v>277</v>
      </c>
      <c r="B83" s="55" t="str">
        <f ca="1">IFERROR(VLOOKUP(A83,Organisation:Acronym,2,FALSE)," ")</f>
        <v>MoE</v>
      </c>
      <c r="C83" s="55" t="str">
        <f ca="1">IFERROR(VLOOKUP(A83,Organisation:Type,3,FALSE)," ")</f>
        <v>Government</v>
      </c>
      <c r="D83" s="54"/>
      <c r="E83" s="54"/>
      <c r="F83" s="54"/>
      <c r="G83" s="58" t="s">
        <v>646</v>
      </c>
      <c r="H83" s="56"/>
      <c r="I83" s="67"/>
    </row>
    <row r="84" spans="1:9" s="53" customFormat="1" ht="12.75" x14ac:dyDescent="0.2">
      <c r="A84" s="54" t="s">
        <v>277</v>
      </c>
      <c r="B84" s="55" t="str">
        <f ca="1">IFERROR(VLOOKUP(A84,Organisation:Acronym,2,FALSE)," ")</f>
        <v>MoE</v>
      </c>
      <c r="C84" s="55" t="str">
        <f ca="1">IFERROR(VLOOKUP(A84,Organisation:Type,3,FALSE)," ")</f>
        <v>Government</v>
      </c>
      <c r="D84" s="54" t="s">
        <v>655</v>
      </c>
      <c r="E84" s="54" t="s">
        <v>656</v>
      </c>
      <c r="F84" s="54" t="s">
        <v>647</v>
      </c>
      <c r="G84" s="58" t="s">
        <v>654</v>
      </c>
      <c r="H84" s="56"/>
      <c r="I84" s="67"/>
    </row>
    <row r="85" spans="1:9" s="53" customFormat="1" ht="12.75" x14ac:dyDescent="0.2">
      <c r="A85" s="49" t="s">
        <v>294</v>
      </c>
      <c r="B85" s="55" t="str">
        <f ca="1">IFERROR(VLOOKUP(A85,Organisation:Acronym,2,FALSE)," ")</f>
        <v>MoMP</v>
      </c>
      <c r="C85" s="55" t="str">
        <f ca="1">IFERROR(VLOOKUP(A85,Organisation:Type,3,FALSE)," ")</f>
        <v>Government</v>
      </c>
      <c r="D85" s="54" t="s">
        <v>704</v>
      </c>
      <c r="E85" s="54" t="s">
        <v>705</v>
      </c>
      <c r="F85" s="54"/>
      <c r="G85" s="58" t="s">
        <v>706</v>
      </c>
      <c r="H85" s="56"/>
      <c r="I85" s="67"/>
    </row>
    <row r="86" spans="1:9" s="53" customFormat="1" ht="12.75" x14ac:dyDescent="0.2">
      <c r="A86" s="49" t="s">
        <v>294</v>
      </c>
      <c r="B86" s="50" t="str">
        <f ca="1">IFERROR(VLOOKUP(A86,Organisation:Acronym,2,FALSE)," ")</f>
        <v>MoMP</v>
      </c>
      <c r="C86" s="50" t="str">
        <f ca="1">IFERROR(VLOOKUP(A86,Organisation:Type,3,FALSE)," ")</f>
        <v>Government</v>
      </c>
      <c r="D86" s="51" t="s">
        <v>16</v>
      </c>
      <c r="E86" s="51" t="s">
        <v>295</v>
      </c>
      <c r="F86" s="51" t="s">
        <v>296</v>
      </c>
      <c r="G86" s="51" t="s">
        <v>297</v>
      </c>
      <c r="H86" s="52">
        <v>6934119760</v>
      </c>
      <c r="I86" s="66">
        <v>1</v>
      </c>
    </row>
    <row r="87" spans="1:9" s="53" customFormat="1" ht="12.75" x14ac:dyDescent="0.2">
      <c r="A87" s="49" t="s">
        <v>294</v>
      </c>
      <c r="B87" s="50" t="str">
        <f ca="1">IFERROR(VLOOKUP(A87,Organisation:Acronym,2,FALSE)," ")</f>
        <v>MoMP</v>
      </c>
      <c r="C87" s="50" t="str">
        <f ca="1">IFERROR(VLOOKUP(A87,Organisation:Type,3,FALSE)," ")</f>
        <v>Government</v>
      </c>
      <c r="D87" s="51" t="s">
        <v>298</v>
      </c>
      <c r="E87" s="51" t="s">
        <v>299</v>
      </c>
      <c r="F87" s="51" t="s">
        <v>300</v>
      </c>
      <c r="G87" s="58" t="s">
        <v>301</v>
      </c>
      <c r="H87" s="52">
        <v>6937962622</v>
      </c>
      <c r="I87" s="66">
        <v>1</v>
      </c>
    </row>
    <row r="88" spans="1:9" s="53" customFormat="1" ht="14.1" customHeight="1" x14ac:dyDescent="0.2">
      <c r="A88" s="54" t="s">
        <v>294</v>
      </c>
      <c r="B88" s="55" t="str">
        <f ca="1">IFERROR(VLOOKUP(A88,Organisation:Acronym,2,FALSE)," ")</f>
        <v>MoMP</v>
      </c>
      <c r="C88" s="55" t="str">
        <f ca="1">IFERROR(VLOOKUP(A88,Organisation:Type,3,FALSE)," ")</f>
        <v>Government</v>
      </c>
      <c r="D88" s="51" t="s">
        <v>302</v>
      </c>
      <c r="E88" s="51" t="s">
        <v>303</v>
      </c>
      <c r="F88" s="51" t="s">
        <v>300</v>
      </c>
      <c r="G88" s="58" t="s">
        <v>304</v>
      </c>
      <c r="H88" s="52">
        <v>6992054374</v>
      </c>
      <c r="I88" s="67">
        <v>1</v>
      </c>
    </row>
    <row r="89" spans="1:9" s="53" customFormat="1" ht="14.1" customHeight="1" x14ac:dyDescent="0.2">
      <c r="A89" s="54" t="s">
        <v>294</v>
      </c>
      <c r="B89" s="55" t="str">
        <f ca="1">IFERROR(VLOOKUP(A89,Organisation:Acronym,2,FALSE)," ")</f>
        <v>MoMP</v>
      </c>
      <c r="C89" s="55" t="str">
        <f ca="1">IFERROR(VLOOKUP(A89,Organisation:Type,3,FALSE)," ")</f>
        <v>Government</v>
      </c>
      <c r="D89" s="54" t="s">
        <v>657</v>
      </c>
      <c r="E89" s="54" t="s">
        <v>658</v>
      </c>
      <c r="F89" s="54"/>
      <c r="G89" s="58" t="s">
        <v>659</v>
      </c>
      <c r="H89" s="71">
        <v>6970713379</v>
      </c>
      <c r="I89" s="67"/>
    </row>
    <row r="90" spans="1:9" s="53" customFormat="1" ht="14.1" customHeight="1" x14ac:dyDescent="0.2">
      <c r="A90" s="54" t="s">
        <v>305</v>
      </c>
      <c r="B90" s="55" t="str">
        <f ca="1">IFERROR(VLOOKUP(A90,Organisation:Acronym,2,FALSE)," ")</f>
        <v>DIKTIO</v>
      </c>
      <c r="C90" s="55" t="str">
        <f ca="1">IFERROR(VLOOKUP(A90,Organisation:Type,3,FALSE)," ")</f>
        <v>National NGO</v>
      </c>
      <c r="D90" s="51" t="s">
        <v>306</v>
      </c>
      <c r="E90" s="51" t="s">
        <v>307</v>
      </c>
      <c r="F90" s="51" t="s">
        <v>308</v>
      </c>
      <c r="G90" s="51" t="s">
        <v>309</v>
      </c>
      <c r="H90" s="52" t="s">
        <v>310</v>
      </c>
      <c r="I90" s="67"/>
    </row>
    <row r="91" spans="1:9" s="53" customFormat="1" ht="14.1" customHeight="1" x14ac:dyDescent="0.2">
      <c r="A91" s="54" t="s">
        <v>305</v>
      </c>
      <c r="B91" s="55" t="str">
        <f ca="1">IFERROR(VLOOKUP(A91,Organisation:Acronym,2,FALSE)," ")</f>
        <v>DIKTIO</v>
      </c>
      <c r="C91" s="55" t="str">
        <f ca="1">IFERROR(VLOOKUP(A91,Organisation:Type,3,FALSE)," ")</f>
        <v>National NGO</v>
      </c>
      <c r="D91" s="54" t="s">
        <v>660</v>
      </c>
      <c r="E91" s="54" t="s">
        <v>661</v>
      </c>
      <c r="F91" s="54"/>
      <c r="G91" s="58" t="s">
        <v>662</v>
      </c>
      <c r="H91" s="56"/>
      <c r="I91" s="67"/>
    </row>
    <row r="92" spans="1:9" s="53" customFormat="1" ht="14.1" customHeight="1" x14ac:dyDescent="0.2">
      <c r="A92" s="49" t="s">
        <v>311</v>
      </c>
      <c r="B92" s="50" t="str">
        <f ca="1">IFERROR(VLOOKUP(A92,Organisation:Acronym,2,FALSE)," ")</f>
        <v>-</v>
      </c>
      <c r="C92" s="50" t="str">
        <f ca="1">IFERROR(VLOOKUP(A92,Organisation:Type,3,FALSE)," ")</f>
        <v>Other</v>
      </c>
      <c r="D92" s="51" t="s">
        <v>312</v>
      </c>
      <c r="E92" s="51" t="s">
        <v>313</v>
      </c>
      <c r="F92" s="51" t="s">
        <v>121</v>
      </c>
      <c r="G92" s="51" t="s">
        <v>314</v>
      </c>
      <c r="H92" s="52">
        <v>6945491118</v>
      </c>
      <c r="I92" s="66"/>
    </row>
    <row r="93" spans="1:9" s="53" customFormat="1" ht="14.1" customHeight="1" x14ac:dyDescent="0.2">
      <c r="A93" s="49" t="s">
        <v>315</v>
      </c>
      <c r="B93" s="57" t="str">
        <f ca="1">IFERROR(VLOOKUP(A93,Organisation:Acronym,2,FALSE)," ")</f>
        <v>NRC</v>
      </c>
      <c r="C93" s="50" t="str">
        <f ca="1">IFERROR(VLOOKUP(A93,Organisation:Type,3,FALSE)," ")</f>
        <v>International NGO</v>
      </c>
      <c r="D93" s="51" t="s">
        <v>316</v>
      </c>
      <c r="E93" s="51" t="s">
        <v>317</v>
      </c>
      <c r="F93" s="51" t="s">
        <v>318</v>
      </c>
      <c r="G93" s="51" t="s">
        <v>319</v>
      </c>
      <c r="H93" s="52">
        <v>6988285074</v>
      </c>
      <c r="I93" s="66">
        <v>1</v>
      </c>
    </row>
    <row r="94" spans="1:9" ht="25.5" x14ac:dyDescent="0.25">
      <c r="A94" s="49" t="s">
        <v>315</v>
      </c>
      <c r="B94" s="50" t="str">
        <f ca="1">IFERROR(VLOOKUP(A94,Organisation:Acronym,2,FALSE)," ")</f>
        <v>NRC</v>
      </c>
      <c r="C94" s="50" t="str">
        <f ca="1">IFERROR(VLOOKUP(A94,Organisation:Type,3,FALSE)," ")</f>
        <v>International NGO</v>
      </c>
      <c r="D94" s="51" t="s">
        <v>320</v>
      </c>
      <c r="E94" s="51" t="s">
        <v>321</v>
      </c>
      <c r="F94" s="51" t="s">
        <v>322</v>
      </c>
      <c r="G94" s="51" t="s">
        <v>323</v>
      </c>
      <c r="H94" s="52">
        <v>306984463216</v>
      </c>
      <c r="I94" s="66"/>
    </row>
    <row r="95" spans="1:9" ht="25.5" x14ac:dyDescent="0.25">
      <c r="A95" s="54" t="s">
        <v>315</v>
      </c>
      <c r="B95" s="55" t="str">
        <f ca="1">IFERROR(VLOOKUP(A95,Organisation:Acronym,2,FALSE)," ")</f>
        <v>NRC</v>
      </c>
      <c r="C95" s="55" t="str">
        <f ca="1">IFERROR(VLOOKUP(A95,Organisation:Type,3,FALSE)," ")</f>
        <v>International NGO</v>
      </c>
      <c r="D95" s="51" t="s">
        <v>324</v>
      </c>
      <c r="E95" s="51" t="s">
        <v>325</v>
      </c>
      <c r="F95" s="51" t="s">
        <v>326</v>
      </c>
      <c r="G95" s="51" t="s">
        <v>327</v>
      </c>
      <c r="H95" s="52"/>
      <c r="I95" s="67"/>
    </row>
    <row r="96" spans="1:9" ht="25.5" x14ac:dyDescent="0.25">
      <c r="A96" s="49" t="s">
        <v>315</v>
      </c>
      <c r="B96" s="50" t="str">
        <f ca="1">IFERROR(VLOOKUP(A96,Organisation:Acronym,2,FALSE)," ")</f>
        <v>NRC</v>
      </c>
      <c r="C96" s="50" t="str">
        <f ca="1">IFERROR(VLOOKUP(A96,Organisation:Type,3,FALSE)," ")</f>
        <v>International NGO</v>
      </c>
      <c r="D96" s="51" t="s">
        <v>328</v>
      </c>
      <c r="E96" s="51" t="s">
        <v>329</v>
      </c>
      <c r="F96" s="51" t="s">
        <v>330</v>
      </c>
      <c r="G96" s="51" t="s">
        <v>331</v>
      </c>
      <c r="H96" s="52">
        <v>306971572649</v>
      </c>
      <c r="I96" s="66"/>
    </row>
    <row r="97" spans="1:9" x14ac:dyDescent="0.25">
      <c r="A97" s="54" t="s">
        <v>332</v>
      </c>
      <c r="B97" s="55" t="str">
        <f ca="1">IFERROR(VLOOKUP(A97,Organisation:Acronym,2,FALSE)," ")</f>
        <v>-</v>
      </c>
      <c r="C97" s="55" t="str">
        <f ca="1">IFERROR(VLOOKUP(A97,Organisation:Type,3,FALSE)," ")</f>
        <v>National NGO</v>
      </c>
      <c r="D97" s="51" t="s">
        <v>333</v>
      </c>
      <c r="E97" s="51" t="s">
        <v>334</v>
      </c>
      <c r="F97" s="51" t="s">
        <v>335</v>
      </c>
      <c r="G97" s="51" t="s">
        <v>336</v>
      </c>
      <c r="H97" s="52">
        <v>2109919040</v>
      </c>
      <c r="I97" s="67"/>
    </row>
    <row r="98" spans="1:9" x14ac:dyDescent="0.25">
      <c r="A98" s="54" t="s">
        <v>332</v>
      </c>
      <c r="B98" s="55" t="str">
        <f ca="1">IFERROR(VLOOKUP(A98,Organisation:Acronym,2,FALSE)," ")</f>
        <v>-</v>
      </c>
      <c r="C98" s="55" t="str">
        <f ca="1">IFERROR(VLOOKUP(A98,Organisation:Type,3,FALSE)," ")</f>
        <v>National NGO</v>
      </c>
      <c r="D98" s="51" t="s">
        <v>333</v>
      </c>
      <c r="E98" s="51" t="s">
        <v>337</v>
      </c>
      <c r="F98" s="51" t="s">
        <v>338</v>
      </c>
      <c r="G98" s="51" t="s">
        <v>339</v>
      </c>
      <c r="H98" s="52">
        <v>2102325380</v>
      </c>
      <c r="I98" s="67"/>
    </row>
    <row r="99" spans="1:9" x14ac:dyDescent="0.25">
      <c r="A99" s="54" t="s">
        <v>332</v>
      </c>
      <c r="B99" s="55" t="str">
        <f ca="1">IFERROR(VLOOKUP(A99,Organisation:Acronym,2,FALSE)," ")</f>
        <v>-</v>
      </c>
      <c r="C99" s="55" t="str">
        <f ca="1">IFERROR(VLOOKUP(A99,Organisation:Type,3,FALSE)," ")</f>
        <v>National NGO</v>
      </c>
      <c r="D99" s="54" t="s">
        <v>663</v>
      </c>
      <c r="E99" s="54"/>
      <c r="F99" s="54"/>
      <c r="G99" s="58" t="s">
        <v>664</v>
      </c>
      <c r="H99" s="56"/>
      <c r="I99" s="67"/>
    </row>
    <row r="100" spans="1:9" x14ac:dyDescent="0.25">
      <c r="A100" s="49" t="s">
        <v>340</v>
      </c>
      <c r="B100" s="50" t="str">
        <f ca="1">IFERROR(VLOOKUP(A100,Organisation:Acronym,2,FALSE)," ")</f>
        <v>-</v>
      </c>
      <c r="C100" s="50" t="str">
        <f ca="1">IFERROR(VLOOKUP(A100,Organisation:Type,3,FALSE)," ")</f>
        <v>National NGO</v>
      </c>
      <c r="D100" s="51" t="s">
        <v>170</v>
      </c>
      <c r="E100" s="51" t="s">
        <v>341</v>
      </c>
      <c r="F100" s="51" t="s">
        <v>342</v>
      </c>
      <c r="G100" s="51" t="s">
        <v>343</v>
      </c>
      <c r="H100" s="52">
        <v>6984071814</v>
      </c>
      <c r="I100" s="66"/>
    </row>
    <row r="101" spans="1:9" x14ac:dyDescent="0.25">
      <c r="A101" s="49" t="s">
        <v>344</v>
      </c>
      <c r="B101" s="50" t="str">
        <f ca="1">IFERROR(VLOOKUP(A101,Organisation:Acronym,2,FALSE)," ")</f>
        <v>-</v>
      </c>
      <c r="C101" s="50" t="str">
        <f ca="1">IFERROR(VLOOKUP(A101,Organisation:Type,3,FALSE)," ")</f>
        <v>National NGO</v>
      </c>
      <c r="D101" s="51" t="s">
        <v>35</v>
      </c>
      <c r="E101" s="51" t="s">
        <v>345</v>
      </c>
      <c r="F101" s="51" t="s">
        <v>346</v>
      </c>
      <c r="G101" s="51" t="s">
        <v>347</v>
      </c>
      <c r="H101" s="52">
        <v>302106230913</v>
      </c>
      <c r="I101" s="66"/>
    </row>
    <row r="102" spans="1:9" ht="25.5" x14ac:dyDescent="0.25">
      <c r="A102" s="49" t="s">
        <v>665</v>
      </c>
      <c r="B102" s="50">
        <f ca="1">IFERROR(VLOOKUP(A102,Organisation:Acronym,2,FALSE)," ")</f>
        <v>0</v>
      </c>
      <c r="C102" s="50" t="str">
        <f ca="1">IFERROR(VLOOKUP(A102,Organisation:Type,3,FALSE)," ")</f>
        <v>International NGO</v>
      </c>
      <c r="D102" s="54" t="s">
        <v>666</v>
      </c>
      <c r="E102" s="54" t="s">
        <v>667</v>
      </c>
      <c r="F102" s="54"/>
      <c r="G102" s="58" t="s">
        <v>668</v>
      </c>
      <c r="H102" s="56"/>
      <c r="I102" s="66"/>
    </row>
    <row r="103" spans="1:9" ht="25.5" x14ac:dyDescent="0.25">
      <c r="A103" s="49" t="s">
        <v>348</v>
      </c>
      <c r="B103" s="50" t="str">
        <f ca="1">IFERROR(VLOOKUP(A103,Organisation:Acronym,2,FALSE)," ")</f>
        <v>SCI</v>
      </c>
      <c r="C103" s="50" t="str">
        <f ca="1">IFERROR(VLOOKUP(A103,Organisation:Type,3,FALSE)," ")</f>
        <v>International NGO</v>
      </c>
      <c r="D103" s="51" t="s">
        <v>349</v>
      </c>
      <c r="E103" s="51" t="s">
        <v>350</v>
      </c>
      <c r="F103" s="51" t="s">
        <v>351</v>
      </c>
      <c r="G103" s="51" t="s">
        <v>352</v>
      </c>
      <c r="H103" s="52">
        <v>6496669977</v>
      </c>
      <c r="I103" s="66">
        <v>1</v>
      </c>
    </row>
    <row r="104" spans="1:9" ht="25.5" x14ac:dyDescent="0.25">
      <c r="A104" s="49" t="s">
        <v>348</v>
      </c>
      <c r="B104" s="50" t="str">
        <f ca="1">IFERROR(VLOOKUP(A104,Organisation:Acronym,2,FALSE)," ")</f>
        <v>SCI</v>
      </c>
      <c r="C104" s="50" t="str">
        <f ca="1">IFERROR(VLOOKUP(A104,Organisation:Type,3,FALSE)," ")</f>
        <v>International NGO</v>
      </c>
      <c r="D104" s="51" t="s">
        <v>353</v>
      </c>
      <c r="E104" s="51" t="s">
        <v>354</v>
      </c>
      <c r="F104" s="51" t="s">
        <v>355</v>
      </c>
      <c r="G104" s="51" t="s">
        <v>356</v>
      </c>
      <c r="H104" s="52" t="s">
        <v>357</v>
      </c>
      <c r="I104" s="66"/>
    </row>
    <row r="105" spans="1:9" ht="25.5" x14ac:dyDescent="0.25">
      <c r="A105" s="49" t="s">
        <v>348</v>
      </c>
      <c r="B105" s="50" t="str">
        <f ca="1">IFERROR(VLOOKUP(A105,Organisation:Acronym,2,FALSE)," ")</f>
        <v>SCI</v>
      </c>
      <c r="C105" s="50" t="str">
        <f ca="1">IFERROR(VLOOKUP(A105,Organisation:Type,3,FALSE)," ")</f>
        <v>International NGO</v>
      </c>
      <c r="D105" s="51" t="s">
        <v>358</v>
      </c>
      <c r="E105" s="51" t="s">
        <v>359</v>
      </c>
      <c r="F105" s="51" t="s">
        <v>360</v>
      </c>
      <c r="G105" s="51" t="s">
        <v>361</v>
      </c>
      <c r="H105" s="52">
        <v>6937857310</v>
      </c>
      <c r="I105" s="66"/>
    </row>
    <row r="106" spans="1:9" ht="25.5" x14ac:dyDescent="0.25">
      <c r="A106" s="49" t="s">
        <v>348</v>
      </c>
      <c r="B106" s="50" t="str">
        <f ca="1">IFERROR(VLOOKUP(A106,Organisation:Acronym,2,FALSE)," ")</f>
        <v>SCI</v>
      </c>
      <c r="C106" s="50" t="str">
        <f ca="1">IFERROR(VLOOKUP(A106,Organisation:Type,3,FALSE)," ")</f>
        <v>International NGO</v>
      </c>
      <c r="D106" s="51" t="s">
        <v>362</v>
      </c>
      <c r="E106" s="51" t="s">
        <v>363</v>
      </c>
      <c r="F106" s="51" t="s">
        <v>364</v>
      </c>
      <c r="G106" s="51" t="s">
        <v>365</v>
      </c>
      <c r="H106" s="52">
        <v>6955582456</v>
      </c>
      <c r="I106" s="66"/>
    </row>
    <row r="107" spans="1:9" ht="25.5" x14ac:dyDescent="0.25">
      <c r="A107" s="49" t="s">
        <v>348</v>
      </c>
      <c r="B107" s="50" t="str">
        <f ca="1">IFERROR(VLOOKUP(A107,Organisation:Acronym,2,FALSE)," ")</f>
        <v>SCI</v>
      </c>
      <c r="C107" s="50" t="str">
        <f ca="1">IFERROR(VLOOKUP(A107,Organisation:Type,3,FALSE)," ")</f>
        <v>International NGO</v>
      </c>
      <c r="D107" s="51" t="s">
        <v>366</v>
      </c>
      <c r="E107" s="51" t="s">
        <v>367</v>
      </c>
      <c r="F107" s="51" t="s">
        <v>368</v>
      </c>
      <c r="G107" s="51" t="s">
        <v>369</v>
      </c>
      <c r="H107" s="52"/>
      <c r="I107" s="66">
        <v>1</v>
      </c>
    </row>
    <row r="108" spans="1:9" ht="25.5" x14ac:dyDescent="0.25">
      <c r="A108" s="49" t="s">
        <v>348</v>
      </c>
      <c r="B108" s="50" t="str">
        <f ca="1">IFERROR(VLOOKUP(A108,Organisation:Acronym,2,FALSE)," ")</f>
        <v>SCI</v>
      </c>
      <c r="C108" s="50" t="str">
        <f ca="1">IFERROR(VLOOKUP(A108,Organisation:Type,3,FALSE)," ")</f>
        <v>International NGO</v>
      </c>
      <c r="D108" s="51" t="s">
        <v>370</v>
      </c>
      <c r="E108" s="51" t="s">
        <v>371</v>
      </c>
      <c r="F108" s="51" t="s">
        <v>372</v>
      </c>
      <c r="G108" s="51" t="s">
        <v>373</v>
      </c>
      <c r="H108" s="52" t="s">
        <v>374</v>
      </c>
      <c r="I108" s="66">
        <v>1</v>
      </c>
    </row>
    <row r="109" spans="1:9" ht="25.5" x14ac:dyDescent="0.25">
      <c r="A109" s="49" t="s">
        <v>348</v>
      </c>
      <c r="B109" s="50" t="str">
        <f ca="1">IFERROR(VLOOKUP(A109,Organisation:Acronym,2,FALSE)," ")</f>
        <v>SCI</v>
      </c>
      <c r="C109" s="50" t="str">
        <f ca="1">IFERROR(VLOOKUP(A109,Organisation:Type,3,FALSE)," ")</f>
        <v>International NGO</v>
      </c>
      <c r="D109" s="51" t="s">
        <v>375</v>
      </c>
      <c r="E109" s="51" t="s">
        <v>376</v>
      </c>
      <c r="F109" s="51" t="s">
        <v>318</v>
      </c>
      <c r="G109" s="51" t="s">
        <v>377</v>
      </c>
      <c r="H109" s="52"/>
      <c r="I109" s="66"/>
    </row>
    <row r="110" spans="1:9" ht="25.5" x14ac:dyDescent="0.25">
      <c r="A110" s="49" t="s">
        <v>348</v>
      </c>
      <c r="B110" s="50" t="str">
        <f ca="1">IFERROR(VLOOKUP(A110,Organisation:Acronym,2,FALSE)," ")</f>
        <v>SCI</v>
      </c>
      <c r="C110" s="50" t="str">
        <f ca="1">IFERROR(VLOOKUP(A110,Organisation:Type,3,FALSE)," ")</f>
        <v>International NGO</v>
      </c>
      <c r="D110" s="51" t="s">
        <v>378</v>
      </c>
      <c r="E110" s="51" t="s">
        <v>379</v>
      </c>
      <c r="F110" s="51" t="s">
        <v>380</v>
      </c>
      <c r="G110" s="51" t="s">
        <v>381</v>
      </c>
      <c r="H110" s="52">
        <v>6946662686</v>
      </c>
      <c r="I110" s="66"/>
    </row>
    <row r="111" spans="1:9" ht="25.5" x14ac:dyDescent="0.25">
      <c r="A111" s="49" t="s">
        <v>348</v>
      </c>
      <c r="B111" s="50" t="str">
        <f ca="1">IFERROR(VLOOKUP(A111,Organisation:Acronym,2,FALSE)," ")</f>
        <v>SCI</v>
      </c>
      <c r="C111" s="50" t="str">
        <f ca="1">IFERROR(VLOOKUP(A111,Organisation:Type,3,FALSE)," ")</f>
        <v>International NGO</v>
      </c>
      <c r="D111" s="51" t="s">
        <v>382</v>
      </c>
      <c r="E111" s="51" t="s">
        <v>383</v>
      </c>
      <c r="F111" s="51" t="s">
        <v>380</v>
      </c>
      <c r="G111" s="51" t="s">
        <v>384</v>
      </c>
      <c r="H111" s="52">
        <v>6958561605</v>
      </c>
      <c r="I111" s="66"/>
    </row>
    <row r="112" spans="1:9" ht="25.5" x14ac:dyDescent="0.25">
      <c r="A112" s="49" t="s">
        <v>385</v>
      </c>
      <c r="B112" s="50" t="str">
        <f ca="1">IFERROR(VLOOKUP(A112,Organisation:Acronym,2,FALSE)," ")</f>
        <v>SIF</v>
      </c>
      <c r="C112" s="50" t="str">
        <f ca="1">IFERROR(VLOOKUP(A112,Organisation:Type,3,FALSE)," ")</f>
        <v>International NGO</v>
      </c>
      <c r="D112" s="54" t="s">
        <v>669</v>
      </c>
      <c r="E112" s="54" t="s">
        <v>670</v>
      </c>
      <c r="F112" s="54" t="s">
        <v>431</v>
      </c>
      <c r="G112" s="58" t="s">
        <v>671</v>
      </c>
      <c r="H112" s="72" t="s">
        <v>672</v>
      </c>
      <c r="I112" s="66"/>
    </row>
    <row r="113" spans="1:9" ht="25.5" x14ac:dyDescent="0.25">
      <c r="A113" s="49" t="s">
        <v>385</v>
      </c>
      <c r="B113" s="50" t="str">
        <f ca="1">IFERROR(VLOOKUP(A113,Organisation:Acronym,2,FALSE)," ")</f>
        <v>SIF</v>
      </c>
      <c r="C113" s="50" t="str">
        <f ca="1">IFERROR(VLOOKUP(A113,Organisation:Type,3,FALSE)," ")</f>
        <v>International NGO</v>
      </c>
      <c r="D113" s="51" t="s">
        <v>386</v>
      </c>
      <c r="E113" s="51" t="s">
        <v>387</v>
      </c>
      <c r="F113" s="51" t="s">
        <v>18</v>
      </c>
      <c r="G113" s="51" t="s">
        <v>388</v>
      </c>
      <c r="H113" s="52">
        <v>6970626438</v>
      </c>
      <c r="I113" s="66"/>
    </row>
    <row r="114" spans="1:9" ht="25.5" x14ac:dyDescent="0.25">
      <c r="A114" s="54" t="s">
        <v>389</v>
      </c>
      <c r="B114" s="55" t="str">
        <f ca="1">IFERROR(VLOOKUP(A114,Organisation:Acronym,2,FALSE)," ")</f>
        <v>SHP</v>
      </c>
      <c r="C114" s="55" t="str">
        <f ca="1">IFERROR(VLOOKUP(A114,Organisation:Type,3,FALSE)," ")</f>
        <v>International NGO</v>
      </c>
      <c r="D114" s="51" t="s">
        <v>390</v>
      </c>
      <c r="E114" s="51" t="s">
        <v>391</v>
      </c>
      <c r="F114" s="51" t="s">
        <v>18</v>
      </c>
      <c r="G114" s="51" t="s">
        <v>392</v>
      </c>
      <c r="H114" s="52">
        <v>2107290046</v>
      </c>
      <c r="I114" s="67"/>
    </row>
    <row r="115" spans="1:9" x14ac:dyDescent="0.25">
      <c r="A115" s="54" t="s">
        <v>673</v>
      </c>
      <c r="B115" s="55">
        <f ca="1">IFERROR(VLOOKUP(A115,Organisation:Acronym,2,FALSE)," ")</f>
        <v>0</v>
      </c>
      <c r="C115" s="55" t="str">
        <f ca="1">IFERROR(VLOOKUP(A115,Organisation:Type,3,FALSE)," ")</f>
        <v>National NGO</v>
      </c>
      <c r="D115" s="54" t="s">
        <v>676</v>
      </c>
      <c r="E115" s="54" t="s">
        <v>675</v>
      </c>
      <c r="F115" s="54"/>
      <c r="G115" s="73" t="s">
        <v>674</v>
      </c>
      <c r="H115" s="56"/>
      <c r="I115" s="67"/>
    </row>
    <row r="116" spans="1:9" x14ac:dyDescent="0.25">
      <c r="A116" s="54" t="s">
        <v>673</v>
      </c>
      <c r="B116" s="55">
        <f ca="1">IFERROR(VLOOKUP(A116,Organisation:Acronym,2,FALSE)," ")</f>
        <v>0</v>
      </c>
      <c r="C116" s="55" t="str">
        <f ca="1">IFERROR(VLOOKUP(A116,Organisation:Type,3,FALSE)," ")</f>
        <v>National NGO</v>
      </c>
      <c r="D116" s="54" t="s">
        <v>678</v>
      </c>
      <c r="E116" s="54"/>
      <c r="F116" s="54"/>
      <c r="G116" s="73" t="s">
        <v>677</v>
      </c>
      <c r="H116" s="56"/>
      <c r="I116" s="67"/>
    </row>
    <row r="117" spans="1:9" x14ac:dyDescent="0.25">
      <c r="A117" s="54" t="s">
        <v>673</v>
      </c>
      <c r="B117" s="55">
        <f ca="1">IFERROR(VLOOKUP(A117,Organisation:Acronym,2,FALSE)," ")</f>
        <v>0</v>
      </c>
      <c r="C117" s="55" t="str">
        <f ca="1">IFERROR(VLOOKUP(A117,Organisation:Type,3,FALSE)," ")</f>
        <v>National NGO</v>
      </c>
      <c r="D117" s="54" t="s">
        <v>679</v>
      </c>
      <c r="E117" s="54" t="s">
        <v>680</v>
      </c>
      <c r="F117" s="54"/>
      <c r="G117" s="58" t="s">
        <v>681</v>
      </c>
      <c r="H117" s="56"/>
      <c r="I117" s="67"/>
    </row>
    <row r="118" spans="1:9" ht="25.5" x14ac:dyDescent="0.25">
      <c r="A118" s="54" t="s">
        <v>393</v>
      </c>
      <c r="B118" s="55" t="str">
        <f ca="1">IFERROR(VLOOKUP(A118,Organisation:Acronym,2,FALSE)," ")</f>
        <v>SOS</v>
      </c>
      <c r="C118" s="55" t="str">
        <f ca="1">IFERROR(VLOOKUP(A118,Organisation:Type,3,FALSE)," ")</f>
        <v>International NGO</v>
      </c>
      <c r="D118" s="51" t="s">
        <v>394</v>
      </c>
      <c r="E118" s="51" t="s">
        <v>395</v>
      </c>
      <c r="F118" s="51" t="s">
        <v>396</v>
      </c>
      <c r="G118" s="51" t="s">
        <v>397</v>
      </c>
      <c r="H118" s="52"/>
      <c r="I118" s="67"/>
    </row>
    <row r="119" spans="1:9" ht="25.5" x14ac:dyDescent="0.25">
      <c r="A119" s="54" t="s">
        <v>393</v>
      </c>
      <c r="B119" s="55" t="str">
        <f ca="1">IFERROR(VLOOKUP(A119,Organisation:Acronym,2,FALSE)," ")</f>
        <v>SOS</v>
      </c>
      <c r="C119" s="55" t="str">
        <f ca="1">IFERROR(VLOOKUP(A119,Organisation:Type,3,FALSE)," ")</f>
        <v>International NGO</v>
      </c>
      <c r="D119" s="51" t="s">
        <v>398</v>
      </c>
      <c r="E119" s="51" t="s">
        <v>399</v>
      </c>
      <c r="F119" s="51" t="s">
        <v>400</v>
      </c>
      <c r="G119" s="51" t="s">
        <v>401</v>
      </c>
      <c r="H119" s="52"/>
      <c r="I119" s="67">
        <v>1</v>
      </c>
    </row>
    <row r="120" spans="1:9" ht="25.5" x14ac:dyDescent="0.25">
      <c r="A120" s="54" t="s">
        <v>393</v>
      </c>
      <c r="B120" s="55" t="str">
        <f ca="1">IFERROR(VLOOKUP(A120,Organisation:Acronym,2,FALSE)," ")</f>
        <v>SOS</v>
      </c>
      <c r="C120" s="55" t="str">
        <f ca="1">IFERROR(VLOOKUP(A120,Organisation:Type,3,FALSE)," ")</f>
        <v>International NGO</v>
      </c>
      <c r="D120" s="51" t="s">
        <v>402</v>
      </c>
      <c r="E120" s="51" t="s">
        <v>403</v>
      </c>
      <c r="F120" s="51" t="s">
        <v>404</v>
      </c>
      <c r="G120" s="51" t="s">
        <v>405</v>
      </c>
      <c r="H120" s="52"/>
      <c r="I120" s="67"/>
    </row>
    <row r="121" spans="1:9" ht="25.5" x14ac:dyDescent="0.25">
      <c r="A121" s="54" t="s">
        <v>393</v>
      </c>
      <c r="B121" s="55" t="str">
        <f ca="1">IFERROR(VLOOKUP(A121,Organisation:Acronym,2,FALSE)," ")</f>
        <v>SOS</v>
      </c>
      <c r="C121" s="55" t="str">
        <f ca="1">IFERROR(VLOOKUP(A121,Organisation:Type,3,FALSE)," ")</f>
        <v>International NGO</v>
      </c>
      <c r="D121" s="51" t="s">
        <v>406</v>
      </c>
      <c r="E121" s="51" t="s">
        <v>407</v>
      </c>
      <c r="F121" s="51" t="s">
        <v>18</v>
      </c>
      <c r="G121" s="51" t="s">
        <v>408</v>
      </c>
      <c r="H121" s="52"/>
      <c r="I121" s="67"/>
    </row>
    <row r="122" spans="1:9" ht="25.5" x14ac:dyDescent="0.25">
      <c r="A122" s="49" t="s">
        <v>409</v>
      </c>
      <c r="B122" s="50" t="str">
        <f ca="1">IFERROR(VLOOKUP(A122,Organisation:Acronym,2,FALSE)," ")</f>
        <v>-</v>
      </c>
      <c r="C122" s="50" t="str">
        <f ca="1">IFERROR(VLOOKUP(A122,Organisation:Type,3,FALSE)," ")</f>
        <v>International NGO</v>
      </c>
      <c r="D122" s="51" t="s">
        <v>410</v>
      </c>
      <c r="E122" s="51" t="s">
        <v>411</v>
      </c>
      <c r="F122" s="51" t="s">
        <v>412</v>
      </c>
      <c r="G122" s="51" t="s">
        <v>413</v>
      </c>
      <c r="H122" s="52">
        <v>358415047630</v>
      </c>
      <c r="I122" s="66"/>
    </row>
    <row r="123" spans="1:9" ht="25.5" x14ac:dyDescent="0.25">
      <c r="A123" s="49" t="s">
        <v>414</v>
      </c>
      <c r="B123" s="50" t="str">
        <f ca="1">IFERROR(VLOOKUP(A123,Organisation:Acronym,2,FALSE)," ")</f>
        <v>TDH</v>
      </c>
      <c r="C123" s="50" t="str">
        <f ca="1">IFERROR(VLOOKUP(A123,Organisation:Type,3,FALSE)," ")</f>
        <v>International NGO</v>
      </c>
      <c r="D123" s="51" t="s">
        <v>398</v>
      </c>
      <c r="E123" s="51" t="s">
        <v>415</v>
      </c>
      <c r="F123" s="51" t="s">
        <v>416</v>
      </c>
      <c r="G123" s="51" t="s">
        <v>417</v>
      </c>
      <c r="H123" s="52">
        <v>6940056131</v>
      </c>
      <c r="I123" s="66"/>
    </row>
    <row r="124" spans="1:9" ht="25.5" x14ac:dyDescent="0.25">
      <c r="A124" s="49" t="s">
        <v>414</v>
      </c>
      <c r="B124" s="50" t="str">
        <f ca="1">IFERROR(VLOOKUP(A124,Organisation:Acronym,2,FALSE)," ")</f>
        <v>TDH</v>
      </c>
      <c r="C124" s="50" t="str">
        <f ca="1">IFERROR(VLOOKUP(A124,Organisation:Type,3,FALSE)," ")</f>
        <v>International NGO</v>
      </c>
      <c r="D124" s="51" t="s">
        <v>186</v>
      </c>
      <c r="E124" s="51" t="s">
        <v>418</v>
      </c>
      <c r="F124" s="51" t="s">
        <v>419</v>
      </c>
      <c r="G124" s="51" t="s">
        <v>420</v>
      </c>
      <c r="H124" s="52">
        <v>6970658137</v>
      </c>
      <c r="I124" s="66"/>
    </row>
    <row r="125" spans="1:9" ht="25.5" x14ac:dyDescent="0.25">
      <c r="A125" s="49" t="s">
        <v>414</v>
      </c>
      <c r="B125" s="50" t="str">
        <f ca="1">IFERROR(VLOOKUP(A125,Organisation:Acronym,2,FALSE)," ")</f>
        <v>TDH</v>
      </c>
      <c r="C125" s="50" t="str">
        <f ca="1">IFERROR(VLOOKUP(A125,Organisation:Type,3,FALSE)," ")</f>
        <v>International NGO</v>
      </c>
      <c r="D125" s="51" t="s">
        <v>421</v>
      </c>
      <c r="E125" s="51" t="s">
        <v>422</v>
      </c>
      <c r="F125" s="51" t="s">
        <v>423</v>
      </c>
      <c r="G125" s="51" t="s">
        <v>424</v>
      </c>
      <c r="H125" s="52"/>
      <c r="I125" s="66"/>
    </row>
    <row r="126" spans="1:9" ht="25.5" x14ac:dyDescent="0.25">
      <c r="A126" s="49" t="s">
        <v>414</v>
      </c>
      <c r="B126" s="50" t="str">
        <f ca="1">IFERROR(VLOOKUP(A126,Organisation:Acronym,2,FALSE)," ")</f>
        <v>TDH</v>
      </c>
      <c r="C126" s="50" t="str">
        <f ca="1">IFERROR(VLOOKUP(A126,Organisation:Type,3,FALSE)," ")</f>
        <v>International NGO</v>
      </c>
      <c r="D126" s="51" t="s">
        <v>425</v>
      </c>
      <c r="E126" s="51" t="s">
        <v>426</v>
      </c>
      <c r="F126" s="51" t="s">
        <v>427</v>
      </c>
      <c r="G126" s="51" t="s">
        <v>428</v>
      </c>
      <c r="H126" s="52"/>
      <c r="I126" s="66"/>
    </row>
    <row r="127" spans="1:9" ht="25.5" x14ac:dyDescent="0.25">
      <c r="A127" s="49" t="s">
        <v>414</v>
      </c>
      <c r="B127" s="50" t="str">
        <f ca="1">IFERROR(VLOOKUP(A127,Organisation:Acronym,2,FALSE)," ")</f>
        <v>TDH</v>
      </c>
      <c r="C127" s="50" t="str">
        <f ca="1">IFERROR(VLOOKUP(A127,Organisation:Type,3,FALSE)," ")</f>
        <v>International NGO</v>
      </c>
      <c r="D127" s="51" t="s">
        <v>429</v>
      </c>
      <c r="E127" s="51" t="s">
        <v>430</v>
      </c>
      <c r="F127" s="51" t="s">
        <v>431</v>
      </c>
      <c r="G127" s="51" t="s">
        <v>432</v>
      </c>
      <c r="H127" s="52"/>
      <c r="I127" s="66"/>
    </row>
    <row r="128" spans="1:9" ht="25.5" x14ac:dyDescent="0.25">
      <c r="A128" s="49" t="s">
        <v>414</v>
      </c>
      <c r="B128" s="57" t="str">
        <f ca="1">IFERROR(VLOOKUP(A128,Organisation:Acronym,2,FALSE)," ")</f>
        <v>TDH</v>
      </c>
      <c r="C128" s="50" t="str">
        <f ca="1">IFERROR(VLOOKUP(A128,Organisation:Type,3,FALSE)," ")</f>
        <v>International NGO</v>
      </c>
      <c r="D128" s="51" t="s">
        <v>433</v>
      </c>
      <c r="E128" s="51" t="s">
        <v>434</v>
      </c>
      <c r="F128" s="51" t="s">
        <v>435</v>
      </c>
      <c r="G128" s="51" t="s">
        <v>436</v>
      </c>
      <c r="H128" s="52"/>
      <c r="I128" s="66"/>
    </row>
    <row r="129" spans="1:9" ht="25.5" x14ac:dyDescent="0.25">
      <c r="A129" s="49" t="s">
        <v>414</v>
      </c>
      <c r="B129" s="55" t="str">
        <f ca="1">IFERROR(VLOOKUP(A129,Organisation:Acronym,2,FALSE)," ")</f>
        <v>TDH</v>
      </c>
      <c r="C129" s="55" t="str">
        <f ca="1">IFERROR(VLOOKUP(A129,Organisation:Type,3,FALSE)," ")</f>
        <v>International NGO</v>
      </c>
      <c r="D129" s="51" t="s">
        <v>437</v>
      </c>
      <c r="E129" s="51" t="s">
        <v>438</v>
      </c>
      <c r="F129" s="51" t="s">
        <v>439</v>
      </c>
      <c r="G129" s="51" t="s">
        <v>440</v>
      </c>
      <c r="H129" s="52"/>
      <c r="I129" s="67"/>
    </row>
    <row r="130" spans="1:9" ht="25.5" x14ac:dyDescent="0.25">
      <c r="A130" s="49" t="s">
        <v>414</v>
      </c>
      <c r="B130" s="55" t="str">
        <f ca="1">IFERROR(VLOOKUP(A130,Organisation:Acronym,2,FALSE)," ")</f>
        <v>TDH</v>
      </c>
      <c r="C130" s="55" t="str">
        <f ca="1">IFERROR(VLOOKUP(A130,Organisation:Type,3,FALSE)," ")</f>
        <v>International NGO</v>
      </c>
      <c r="D130" s="51" t="s">
        <v>433</v>
      </c>
      <c r="E130" s="51" t="s">
        <v>441</v>
      </c>
      <c r="F130" s="51" t="s">
        <v>442</v>
      </c>
      <c r="G130" s="51" t="s">
        <v>443</v>
      </c>
      <c r="H130" s="52"/>
      <c r="I130" s="67"/>
    </row>
    <row r="131" spans="1:9" ht="25.5" x14ac:dyDescent="0.25">
      <c r="A131" s="54" t="s">
        <v>414</v>
      </c>
      <c r="B131" s="55" t="str">
        <f ca="1">IFERROR(VLOOKUP(A131,Organisation:Acronym,2,FALSE)," ")</f>
        <v>TDH</v>
      </c>
      <c r="C131" s="55" t="str">
        <f ca="1">IFERROR(VLOOKUP(A131,Organisation:Type,3,FALSE)," ")</f>
        <v>International NGO</v>
      </c>
      <c r="D131" s="51" t="s">
        <v>444</v>
      </c>
      <c r="E131" s="51" t="s">
        <v>445</v>
      </c>
      <c r="F131" s="51" t="s">
        <v>18</v>
      </c>
      <c r="G131" s="51" t="s">
        <v>446</v>
      </c>
      <c r="H131" s="52"/>
      <c r="I131" s="67"/>
    </row>
    <row r="132" spans="1:9" x14ac:dyDescent="0.25">
      <c r="A132" s="49" t="s">
        <v>447</v>
      </c>
      <c r="B132" s="50" t="str">
        <f ca="1">IFERROR(VLOOKUP(A132,Organisation:Acronym,2,FALSE)," ")</f>
        <v>-</v>
      </c>
      <c r="C132" s="50" t="str">
        <f ca="1">IFERROR(VLOOKUP(A132,Organisation:Type,3,FALSE)," ")</f>
        <v>Private</v>
      </c>
      <c r="D132" s="51" t="s">
        <v>26</v>
      </c>
      <c r="E132" s="51" t="s">
        <v>448</v>
      </c>
      <c r="F132" s="51" t="s">
        <v>449</v>
      </c>
      <c r="G132" s="51" t="s">
        <v>450</v>
      </c>
      <c r="H132" s="52" t="s">
        <v>451</v>
      </c>
      <c r="I132" s="66"/>
    </row>
    <row r="133" spans="1:9" ht="25.5" x14ac:dyDescent="0.25">
      <c r="A133" s="54" t="s">
        <v>452</v>
      </c>
      <c r="B133" s="55" t="str">
        <f ca="1">IFERROR(VLOOKUP(A133,Organisation:Acronym,2,FALSE)," ")</f>
        <v>-</v>
      </c>
      <c r="C133" s="55" t="str">
        <f ca="1">IFERROR(VLOOKUP(A133,Organisation:Type,3,FALSE)," ")</f>
        <v>International NGO</v>
      </c>
      <c r="D133" s="51" t="s">
        <v>453</v>
      </c>
      <c r="E133" s="51" t="s">
        <v>454</v>
      </c>
      <c r="F133" s="51" t="s">
        <v>455</v>
      </c>
      <c r="G133" s="51" t="s">
        <v>456</v>
      </c>
      <c r="H133" s="52">
        <v>32465215222</v>
      </c>
      <c r="I133" s="67"/>
    </row>
    <row r="134" spans="1:9" x14ac:dyDescent="0.25">
      <c r="A134" s="49" t="s">
        <v>457</v>
      </c>
      <c r="B134" s="50" t="str">
        <f ca="1">IFERROR(VLOOKUP(A134,Organisation:Acronym,2,FALSE)," ")</f>
        <v>UNHCR</v>
      </c>
      <c r="C134" s="50" t="str">
        <f ca="1">IFERROR(VLOOKUP(A134,Organisation:Type,3,FALSE)," ")</f>
        <v>UN agency</v>
      </c>
      <c r="D134" s="51" t="s">
        <v>458</v>
      </c>
      <c r="E134" s="51" t="s">
        <v>459</v>
      </c>
      <c r="F134" s="51" t="s">
        <v>460</v>
      </c>
      <c r="G134" s="51" t="s">
        <v>461</v>
      </c>
      <c r="H134" s="52">
        <v>6949562204</v>
      </c>
      <c r="I134" s="66"/>
    </row>
    <row r="135" spans="1:9" x14ac:dyDescent="0.25">
      <c r="A135" s="49" t="s">
        <v>457</v>
      </c>
      <c r="B135" s="50" t="str">
        <f ca="1">IFERROR(VLOOKUP(A135,Organisation:Acronym,2,FALSE)," ")</f>
        <v>UNHCR</v>
      </c>
      <c r="C135" s="50" t="str">
        <f ca="1">IFERROR(VLOOKUP(A135,Organisation:Type,3,FALSE)," ")</f>
        <v>UN agency</v>
      </c>
      <c r="D135" s="51" t="s">
        <v>462</v>
      </c>
      <c r="E135" s="51" t="s">
        <v>463</v>
      </c>
      <c r="F135" s="51" t="s">
        <v>464</v>
      </c>
      <c r="G135" s="51" t="s">
        <v>465</v>
      </c>
      <c r="H135" s="52">
        <v>6955495419</v>
      </c>
      <c r="I135" s="66"/>
    </row>
    <row r="136" spans="1:9" x14ac:dyDescent="0.25">
      <c r="A136" s="49" t="s">
        <v>457</v>
      </c>
      <c r="B136" s="50" t="str">
        <f ca="1">IFERROR(VLOOKUP(A136,Organisation:Acronym,2,FALSE)," ")</f>
        <v>UNHCR</v>
      </c>
      <c r="C136" s="50" t="str">
        <f ca="1">IFERROR(VLOOKUP(A136,Organisation:Type,3,FALSE)," ")</f>
        <v>UN agency</v>
      </c>
      <c r="D136" s="51" t="s">
        <v>466</v>
      </c>
      <c r="E136" s="51" t="s">
        <v>467</v>
      </c>
      <c r="F136" s="51" t="s">
        <v>468</v>
      </c>
      <c r="G136" s="51" t="s">
        <v>469</v>
      </c>
      <c r="H136" s="52">
        <v>6945421047</v>
      </c>
      <c r="I136" s="66"/>
    </row>
    <row r="137" spans="1:9" x14ac:dyDescent="0.25">
      <c r="A137" s="49" t="s">
        <v>457</v>
      </c>
      <c r="B137" s="50" t="str">
        <f ca="1">IFERROR(VLOOKUP(A137,Organisation:Acronym,2,FALSE)," ")</f>
        <v>UNHCR</v>
      </c>
      <c r="C137" s="50" t="str">
        <f ca="1">IFERROR(VLOOKUP(A137,Organisation:Type,3,FALSE)," ")</f>
        <v>UN agency</v>
      </c>
      <c r="D137" s="51" t="s">
        <v>470</v>
      </c>
      <c r="E137" s="51" t="s">
        <v>471</v>
      </c>
      <c r="F137" s="51" t="s">
        <v>472</v>
      </c>
      <c r="G137" s="51" t="s">
        <v>473</v>
      </c>
      <c r="H137" s="52"/>
      <c r="I137" s="66"/>
    </row>
    <row r="138" spans="1:9" x14ac:dyDescent="0.25">
      <c r="A138" s="49" t="s">
        <v>457</v>
      </c>
      <c r="B138" s="50" t="str">
        <f ca="1">IFERROR(VLOOKUP(A138,Organisation:Acronym,2,FALSE)," ")</f>
        <v>UNHCR</v>
      </c>
      <c r="C138" s="50" t="str">
        <f ca="1">IFERROR(VLOOKUP(A138,Organisation:Type,3,FALSE)," ")</f>
        <v>UN agency</v>
      </c>
      <c r="D138" s="51" t="s">
        <v>302</v>
      </c>
      <c r="E138" s="51" t="s">
        <v>474</v>
      </c>
      <c r="F138" s="51" t="s">
        <v>475</v>
      </c>
      <c r="G138" s="51" t="s">
        <v>476</v>
      </c>
      <c r="H138" s="52">
        <v>6947040128</v>
      </c>
      <c r="I138" s="66"/>
    </row>
    <row r="139" spans="1:9" x14ac:dyDescent="0.25">
      <c r="A139" s="54" t="s">
        <v>457</v>
      </c>
      <c r="B139" s="55" t="str">
        <f ca="1">IFERROR(VLOOKUP(A139,Organisation:Acronym,2,FALSE)," ")</f>
        <v>UNHCR</v>
      </c>
      <c r="C139" s="55" t="str">
        <f ca="1">IFERROR(VLOOKUP(A139,Organisation:Type,3,FALSE)," ")</f>
        <v>UN agency</v>
      </c>
      <c r="D139" s="51" t="s">
        <v>477</v>
      </c>
      <c r="E139" s="51" t="s">
        <v>478</v>
      </c>
      <c r="F139" s="51" t="s">
        <v>479</v>
      </c>
      <c r="G139" s="51" t="s">
        <v>480</v>
      </c>
      <c r="H139" s="52">
        <v>6958473847</v>
      </c>
      <c r="I139" s="67"/>
    </row>
    <row r="140" spans="1:9" x14ac:dyDescent="0.25">
      <c r="A140" s="54" t="s">
        <v>457</v>
      </c>
      <c r="B140" s="55" t="str">
        <f ca="1">IFERROR(VLOOKUP(A140,Organisation:Acronym,2,FALSE)," ")</f>
        <v>UNHCR</v>
      </c>
      <c r="C140" s="55" t="str">
        <f ca="1">IFERROR(VLOOKUP(A140,Organisation:Type,3,FALSE)," ")</f>
        <v>UN agency</v>
      </c>
      <c r="D140" s="51" t="s">
        <v>46</v>
      </c>
      <c r="E140" s="51" t="s">
        <v>481</v>
      </c>
      <c r="F140" s="51" t="s">
        <v>482</v>
      </c>
      <c r="G140" s="51" t="s">
        <v>483</v>
      </c>
      <c r="H140" s="52">
        <f>306944454553</f>
        <v>306944454553</v>
      </c>
      <c r="I140" s="67"/>
    </row>
    <row r="141" spans="1:9" x14ac:dyDescent="0.25">
      <c r="A141" s="54" t="s">
        <v>457</v>
      </c>
      <c r="B141" s="55" t="str">
        <f ca="1">IFERROR(VLOOKUP(A141,Organisation:Acronym,2,FALSE)," ")</f>
        <v>UNHCR</v>
      </c>
      <c r="C141" s="55" t="str">
        <f ca="1">IFERROR(VLOOKUP(A141,Organisation:Type,3,FALSE)," ")</f>
        <v>UN agency</v>
      </c>
      <c r="D141" s="51" t="s">
        <v>484</v>
      </c>
      <c r="E141" s="51" t="s">
        <v>485</v>
      </c>
      <c r="F141" s="51" t="s">
        <v>486</v>
      </c>
      <c r="G141" s="51" t="s">
        <v>487</v>
      </c>
      <c r="H141" s="52"/>
      <c r="I141" s="67"/>
    </row>
    <row r="142" spans="1:9" x14ac:dyDescent="0.25">
      <c r="A142" s="54" t="s">
        <v>457</v>
      </c>
      <c r="B142" s="55" t="str">
        <f ca="1">IFERROR(VLOOKUP(A142,Organisation:Acronym,2,FALSE)," ")</f>
        <v>UNHCR</v>
      </c>
      <c r="C142" s="55" t="str">
        <f ca="1">IFERROR(VLOOKUP(A142,Organisation:Type,3,FALSE)," ")</f>
        <v>UN agency</v>
      </c>
      <c r="D142" s="51" t="s">
        <v>488</v>
      </c>
      <c r="E142" s="51" t="s">
        <v>489</v>
      </c>
      <c r="F142" s="51" t="s">
        <v>490</v>
      </c>
      <c r="G142" s="51" t="s">
        <v>491</v>
      </c>
      <c r="H142" s="52">
        <v>306944451200</v>
      </c>
      <c r="I142" s="67"/>
    </row>
    <row r="143" spans="1:9" x14ac:dyDescent="0.25">
      <c r="A143" s="54" t="s">
        <v>457</v>
      </c>
      <c r="B143" s="55" t="str">
        <f ca="1">IFERROR(VLOOKUP(A143,Organisation:Acronym,2,FALSE)," ")</f>
        <v>UNHCR</v>
      </c>
      <c r="C143" s="55" t="str">
        <f ca="1">IFERROR(VLOOKUP(A143,Organisation:Type,3,FALSE)," ")</f>
        <v>UN agency</v>
      </c>
      <c r="D143" s="51" t="s">
        <v>492</v>
      </c>
      <c r="E143" s="51" t="s">
        <v>493</v>
      </c>
      <c r="F143" s="51" t="s">
        <v>494</v>
      </c>
      <c r="G143" s="51" t="s">
        <v>495</v>
      </c>
      <c r="H143" s="52">
        <v>306942641973</v>
      </c>
      <c r="I143" s="67"/>
    </row>
    <row r="144" spans="1:9" x14ac:dyDescent="0.25">
      <c r="A144" s="54" t="s">
        <v>457</v>
      </c>
      <c r="B144" s="55" t="str">
        <f ca="1">IFERROR(VLOOKUP(A144,Organisation:Acronym,2,FALSE)," ")</f>
        <v>UNHCR</v>
      </c>
      <c r="C144" s="55" t="str">
        <f ca="1">IFERROR(VLOOKUP(A144,Organisation:Type,3,FALSE)," ")</f>
        <v>UN agency</v>
      </c>
      <c r="D144" s="51" t="s">
        <v>157</v>
      </c>
      <c r="E144" s="51" t="s">
        <v>496</v>
      </c>
      <c r="F144" s="51" t="s">
        <v>497</v>
      </c>
      <c r="G144" s="68" t="s">
        <v>498</v>
      </c>
      <c r="H144" s="52">
        <v>6944674873</v>
      </c>
      <c r="I144" s="67"/>
    </row>
    <row r="145" spans="1:9" x14ac:dyDescent="0.25">
      <c r="A145" s="54" t="s">
        <v>457</v>
      </c>
      <c r="B145" s="55" t="str">
        <f ca="1">IFERROR(VLOOKUP(A145,Organisation:Acronym,2,FALSE)," ")</f>
        <v>UNHCR</v>
      </c>
      <c r="C145" s="55" t="str">
        <f ca="1">IFERROR(VLOOKUP(A145,Organisation:Type,3,FALSE)," ")</f>
        <v>UN agency</v>
      </c>
      <c r="D145" s="51" t="s">
        <v>499</v>
      </c>
      <c r="E145" s="51" t="s">
        <v>500</v>
      </c>
      <c r="F145" s="51" t="s">
        <v>501</v>
      </c>
      <c r="G145" s="51" t="s">
        <v>502</v>
      </c>
      <c r="H145" s="52"/>
      <c r="I145" s="67">
        <v>1</v>
      </c>
    </row>
    <row r="146" spans="1:9" x14ac:dyDescent="0.25">
      <c r="A146" s="54" t="s">
        <v>457</v>
      </c>
      <c r="B146" s="55" t="str">
        <f ca="1">IFERROR(VLOOKUP(A146,Organisation:Acronym,2,FALSE)," ")</f>
        <v>UNHCR</v>
      </c>
      <c r="C146" s="55" t="str">
        <f ca="1">IFERROR(VLOOKUP(A146,Organisation:Type,3,FALSE)," ")</f>
        <v>UN agency</v>
      </c>
      <c r="D146" s="54" t="s">
        <v>707</v>
      </c>
      <c r="E146" s="58" t="s">
        <v>709</v>
      </c>
      <c r="F146" s="54"/>
      <c r="G146" s="58" t="s">
        <v>708</v>
      </c>
      <c r="H146" s="56"/>
      <c r="I146" s="67"/>
    </row>
    <row r="147" spans="1:9" x14ac:dyDescent="0.25">
      <c r="A147" s="54" t="s">
        <v>457</v>
      </c>
      <c r="B147" s="55" t="str">
        <f ca="1">IFERROR(VLOOKUP(A147,Organisation:Acronym,2,FALSE)," ")</f>
        <v>UNHCR</v>
      </c>
      <c r="C147" s="55" t="str">
        <f ca="1">IFERROR(VLOOKUP(A147,Organisation:Type,3,FALSE)," ")</f>
        <v>UN agency</v>
      </c>
      <c r="D147" s="51" t="s">
        <v>503</v>
      </c>
      <c r="E147" s="51" t="s">
        <v>504</v>
      </c>
      <c r="F147" s="51" t="s">
        <v>505</v>
      </c>
      <c r="G147" s="51" t="s">
        <v>506</v>
      </c>
      <c r="H147" s="52">
        <v>306944585688</v>
      </c>
      <c r="I147" s="67"/>
    </row>
    <row r="148" spans="1:9" x14ac:dyDescent="0.25">
      <c r="A148" s="54" t="s">
        <v>457</v>
      </c>
      <c r="B148" s="55" t="str">
        <f ca="1">IFERROR(VLOOKUP(A148,Organisation:Acronym,2,FALSE)," ")</f>
        <v>UNHCR</v>
      </c>
      <c r="C148" s="55" t="str">
        <f ca="1">IFERROR(VLOOKUP(A148,Organisation:Type,3,FALSE)," ")</f>
        <v>UN agency</v>
      </c>
      <c r="D148" s="51" t="s">
        <v>507</v>
      </c>
      <c r="E148" s="51" t="s">
        <v>508</v>
      </c>
      <c r="F148" s="60" t="s">
        <v>509</v>
      </c>
      <c r="G148" s="60" t="s">
        <v>510</v>
      </c>
      <c r="H148" s="60" t="s">
        <v>511</v>
      </c>
      <c r="I148" s="67">
        <v>1</v>
      </c>
    </row>
    <row r="149" spans="1:9" x14ac:dyDescent="0.25">
      <c r="A149" s="54" t="s">
        <v>457</v>
      </c>
      <c r="B149" s="55" t="str">
        <f ca="1">IFERROR(VLOOKUP(A149,Organisation:Acronym,2,FALSE)," ")</f>
        <v>UNHCR</v>
      </c>
      <c r="C149" s="55" t="str">
        <f ca="1">IFERROR(VLOOKUP(A149,Organisation:Type,3,FALSE)," ")</f>
        <v>UN agency</v>
      </c>
      <c r="D149" s="54" t="s">
        <v>512</v>
      </c>
      <c r="E149" s="54" t="s">
        <v>513</v>
      </c>
      <c r="F149" s="49" t="s">
        <v>514</v>
      </c>
      <c r="G149" s="58" t="s">
        <v>515</v>
      </c>
      <c r="H149" s="61" t="s">
        <v>516</v>
      </c>
      <c r="I149" s="67">
        <v>1</v>
      </c>
    </row>
    <row r="150" spans="1:9" x14ac:dyDescent="0.25">
      <c r="A150" s="54" t="s">
        <v>457</v>
      </c>
      <c r="B150" s="55" t="str">
        <f ca="1">IFERROR(VLOOKUP(A150,Organisation:Acronym,2,FALSE)," ")</f>
        <v>UNHCR</v>
      </c>
      <c r="C150" s="55" t="str">
        <f ca="1">IFERROR(VLOOKUP(A150,Organisation:Type,3,FALSE)," ")</f>
        <v>UN agency</v>
      </c>
      <c r="D150" s="54" t="s">
        <v>682</v>
      </c>
      <c r="E150" s="54" t="s">
        <v>683</v>
      </c>
      <c r="F150" s="49"/>
      <c r="G150" s="58" t="s">
        <v>684</v>
      </c>
      <c r="H150" s="62"/>
      <c r="I150" s="67"/>
    </row>
    <row r="151" spans="1:9" x14ac:dyDescent="0.25">
      <c r="A151" s="54" t="s">
        <v>457</v>
      </c>
      <c r="B151" s="50" t="str">
        <f ca="1">IFERROR(VLOOKUP(A151,Organisation:Acronym,2,FALSE)," ")</f>
        <v>UNHCR</v>
      </c>
      <c r="C151" s="50" t="str">
        <f ca="1">IFERROR(VLOOKUP(A151,Organisation:Type,3,FALSE)," ")</f>
        <v>UN agency</v>
      </c>
      <c r="D151" s="51" t="s">
        <v>535</v>
      </c>
      <c r="E151" s="51" t="s">
        <v>536</v>
      </c>
      <c r="F151" s="51" t="s">
        <v>537</v>
      </c>
      <c r="G151" s="51" t="s">
        <v>538</v>
      </c>
      <c r="H151" s="52"/>
      <c r="I151" s="66"/>
    </row>
    <row r="152" spans="1:9" x14ac:dyDescent="0.25">
      <c r="A152" s="49" t="s">
        <v>517</v>
      </c>
      <c r="B152" s="50" t="str">
        <f ca="1">IFERROR(VLOOKUP(A152,Organisation:Acronym,2,FALSE)," ")</f>
        <v>UNICEF</v>
      </c>
      <c r="C152" s="50" t="str">
        <f ca="1">IFERROR(VLOOKUP(A152,Organisation:Type,3,FALSE)," ")</f>
        <v>UN agency</v>
      </c>
      <c r="D152" s="51" t="s">
        <v>518</v>
      </c>
      <c r="E152" s="51" t="s">
        <v>519</v>
      </c>
      <c r="F152" s="63" t="s">
        <v>520</v>
      </c>
      <c r="G152" s="63" t="s">
        <v>521</v>
      </c>
      <c r="H152" s="64"/>
      <c r="I152" s="66"/>
    </row>
    <row r="153" spans="1:9" x14ac:dyDescent="0.25">
      <c r="A153" s="49" t="s">
        <v>517</v>
      </c>
      <c r="B153" s="50" t="str">
        <f ca="1">IFERROR(VLOOKUP(A153,Organisation:Acronym,2,FALSE)," ")</f>
        <v>UNICEF</v>
      </c>
      <c r="C153" s="50" t="str">
        <f ca="1">IFERROR(VLOOKUP(A153,Organisation:Type,3,FALSE)," ")</f>
        <v>UN agency</v>
      </c>
      <c r="D153" s="54" t="s">
        <v>522</v>
      </c>
      <c r="E153" s="54" t="s">
        <v>523</v>
      </c>
      <c r="F153" s="49" t="s">
        <v>121</v>
      </c>
      <c r="G153" s="62" t="s">
        <v>524</v>
      </c>
      <c r="H153" s="62" t="s">
        <v>525</v>
      </c>
      <c r="I153" s="66">
        <v>1</v>
      </c>
    </row>
    <row r="154" spans="1:9" x14ac:dyDescent="0.25">
      <c r="A154" s="49" t="s">
        <v>517</v>
      </c>
      <c r="B154" s="50" t="str">
        <f ca="1">IFERROR(VLOOKUP(A154,Organisation:Acronym,2,FALSE)," ")</f>
        <v>UNICEF</v>
      </c>
      <c r="C154" s="50" t="str">
        <f ca="1">IFERROR(VLOOKUP(A154,Organisation:Type,3,FALSE)," ")</f>
        <v>UN agency</v>
      </c>
      <c r="D154" s="54" t="s">
        <v>710</v>
      </c>
      <c r="E154" s="54" t="s">
        <v>711</v>
      </c>
      <c r="F154" s="49" t="s">
        <v>713</v>
      </c>
      <c r="G154" s="54" t="s">
        <v>712</v>
      </c>
      <c r="H154" s="62"/>
      <c r="I154" s="66"/>
    </row>
    <row r="155" spans="1:9" x14ac:dyDescent="0.25">
      <c r="A155" s="49" t="s">
        <v>517</v>
      </c>
      <c r="B155" s="50" t="str">
        <f ca="1">IFERROR(VLOOKUP(A155,Organisation:Acronym,2,FALSE)," ")</f>
        <v>UNICEF</v>
      </c>
      <c r="C155" s="50" t="str">
        <f ca="1">IFERROR(VLOOKUP(A155,Organisation:Type,3,FALSE)," ")</f>
        <v>UN agency</v>
      </c>
      <c r="D155" s="51" t="s">
        <v>492</v>
      </c>
      <c r="E155" s="51" t="s">
        <v>526</v>
      </c>
      <c r="F155" s="63" t="s">
        <v>527</v>
      </c>
      <c r="G155" s="63" t="s">
        <v>528</v>
      </c>
      <c r="H155" s="64" t="s">
        <v>529</v>
      </c>
      <c r="I155" s="66"/>
    </row>
    <row r="156" spans="1:9" x14ac:dyDescent="0.25">
      <c r="A156" s="49" t="s">
        <v>517</v>
      </c>
      <c r="B156" s="50" t="str">
        <f ca="1">IFERROR(VLOOKUP(A156,Organisation:Acronym,2,FALSE)," ")</f>
        <v>UNICEF</v>
      </c>
      <c r="C156" s="50" t="str">
        <f ca="1">IFERROR(VLOOKUP(A156,Organisation:Type,3,FALSE)," ")</f>
        <v>UN agency</v>
      </c>
      <c r="D156" s="54" t="s">
        <v>530</v>
      </c>
      <c r="E156" s="54" t="s">
        <v>531</v>
      </c>
      <c r="F156" s="65" t="s">
        <v>532</v>
      </c>
      <c r="G156" s="60" t="s">
        <v>533</v>
      </c>
      <c r="H156" s="61" t="s">
        <v>534</v>
      </c>
      <c r="I156" s="66"/>
    </row>
    <row r="157" spans="1:9" x14ac:dyDescent="0.25">
      <c r="A157" s="49" t="s">
        <v>517</v>
      </c>
      <c r="B157" s="50" t="str">
        <f ca="1">IFERROR(VLOOKUP(A157,Organisation:Acronym,2,FALSE)," ")</f>
        <v>UNICEF</v>
      </c>
      <c r="C157" s="50" t="str">
        <f ca="1">IFERROR(VLOOKUP(A157,Organisation:Type,3,FALSE)," ")</f>
        <v>UN agency</v>
      </c>
      <c r="D157" s="54" t="s">
        <v>46</v>
      </c>
      <c r="E157" s="54" t="s">
        <v>722</v>
      </c>
      <c r="F157" s="49"/>
      <c r="G157" s="54" t="s">
        <v>723</v>
      </c>
      <c r="H157" s="62"/>
      <c r="I157" s="66"/>
    </row>
    <row r="158" spans="1:9" x14ac:dyDescent="0.25">
      <c r="A158" s="49" t="s">
        <v>517</v>
      </c>
      <c r="B158" s="50" t="str">
        <f ca="1">IFERROR(VLOOKUP(A158,Organisation:Acronym,2,FALSE)," ")</f>
        <v>UNICEF</v>
      </c>
      <c r="C158" s="50" t="str">
        <f ca="1">IFERROR(VLOOKUP(A158,Organisation:Type,3,FALSE)," ")</f>
        <v>UN agency</v>
      </c>
      <c r="D158" s="54" t="s">
        <v>539</v>
      </c>
      <c r="E158" s="54" t="s">
        <v>540</v>
      </c>
      <c r="F158" s="54" t="s">
        <v>159</v>
      </c>
      <c r="G158" s="58" t="s">
        <v>541</v>
      </c>
      <c r="H158" s="58" t="s">
        <v>542</v>
      </c>
      <c r="I158" s="66">
        <v>1</v>
      </c>
    </row>
    <row r="159" spans="1:9" x14ac:dyDescent="0.25">
      <c r="A159" s="49" t="s">
        <v>517</v>
      </c>
      <c r="B159" s="50" t="str">
        <f ca="1">IFERROR(VLOOKUP(A159,Organisation:Acronym,2,FALSE)," ")</f>
        <v>UNICEF</v>
      </c>
      <c r="C159" s="50" t="str">
        <f ca="1">IFERROR(VLOOKUP(A159,Organisation:Type,3,FALSE)," ")</f>
        <v>UN agency</v>
      </c>
      <c r="D159" s="54" t="s">
        <v>685</v>
      </c>
      <c r="E159" s="54" t="s">
        <v>686</v>
      </c>
      <c r="F159" s="54"/>
      <c r="G159" s="58" t="s">
        <v>687</v>
      </c>
      <c r="H159" s="56"/>
      <c r="I159" s="66"/>
    </row>
    <row r="160" spans="1:9" x14ac:dyDescent="0.25">
      <c r="A160" s="49" t="s">
        <v>517</v>
      </c>
      <c r="B160" s="50" t="str">
        <f ca="1">IFERROR(VLOOKUP(A160,Organisation:Acronym,2,FALSE)," ")</f>
        <v>UNICEF</v>
      </c>
      <c r="C160" s="50" t="str">
        <f ca="1">IFERROR(VLOOKUP(A160,Organisation:Type,3,FALSE)," ")</f>
        <v>UN agency</v>
      </c>
      <c r="D160" s="54" t="s">
        <v>688</v>
      </c>
      <c r="E160" s="54" t="s">
        <v>689</v>
      </c>
      <c r="F160" s="54" t="s">
        <v>700</v>
      </c>
      <c r="G160" s="58" t="s">
        <v>692</v>
      </c>
      <c r="H160" s="56"/>
      <c r="I160" s="66"/>
    </row>
    <row r="161" spans="1:9" x14ac:dyDescent="0.25">
      <c r="A161" s="49" t="s">
        <v>517</v>
      </c>
      <c r="B161" s="50" t="str">
        <f ca="1">IFERROR(VLOOKUP(A161,Organisation:Acronym,2,FALSE)," ")</f>
        <v>UNICEF</v>
      </c>
      <c r="C161" s="50" t="str">
        <f ca="1">IFERROR(VLOOKUP(A161,Organisation:Type,3,FALSE)," ")</f>
        <v>UN agency</v>
      </c>
      <c r="D161" s="54" t="s">
        <v>690</v>
      </c>
      <c r="E161" s="54" t="s">
        <v>691</v>
      </c>
      <c r="F161" s="54" t="s">
        <v>701</v>
      </c>
      <c r="G161" s="58" t="s">
        <v>693</v>
      </c>
      <c r="H161" s="56"/>
      <c r="I161" s="66"/>
    </row>
    <row r="162" spans="1:9" x14ac:dyDescent="0.25">
      <c r="A162" s="49" t="s">
        <v>517</v>
      </c>
      <c r="B162" s="50" t="str">
        <f ca="1">IFERROR(VLOOKUP(A162,Organisation:Acronym,2,FALSE)," ")</f>
        <v>UNICEF</v>
      </c>
      <c r="C162" s="50" t="str">
        <f ca="1">IFERROR(VLOOKUP(A162,Organisation:Type,3,FALSE)," ")</f>
        <v>UN agency</v>
      </c>
      <c r="D162" s="54" t="s">
        <v>694</v>
      </c>
      <c r="E162" s="54" t="s">
        <v>695</v>
      </c>
      <c r="F162" s="54" t="s">
        <v>121</v>
      </c>
      <c r="G162" s="58" t="s">
        <v>696</v>
      </c>
      <c r="H162" s="56"/>
      <c r="I162" s="66"/>
    </row>
    <row r="163" spans="1:9" x14ac:dyDescent="0.25">
      <c r="A163" s="49" t="s">
        <v>517</v>
      </c>
      <c r="B163" s="50" t="str">
        <f ca="1">IFERROR(VLOOKUP(A163,Organisation:Acronym,2,FALSE)," ")</f>
        <v>UNICEF</v>
      </c>
      <c r="C163" s="50" t="str">
        <f ca="1">IFERROR(VLOOKUP(A163,Organisation:Type,3,FALSE)," ")</f>
        <v>UN agency</v>
      </c>
      <c r="D163" s="54" t="s">
        <v>697</v>
      </c>
      <c r="E163" s="54" t="s">
        <v>698</v>
      </c>
      <c r="F163" s="54" t="s">
        <v>702</v>
      </c>
      <c r="G163" s="58" t="s">
        <v>699</v>
      </c>
      <c r="H163" s="56"/>
      <c r="I163" s="66"/>
    </row>
    <row r="164" spans="1:9" x14ac:dyDescent="0.25">
      <c r="A164" s="54" t="s">
        <v>543</v>
      </c>
      <c r="B164" s="50" t="str">
        <f ca="1">IFERROR(VLOOKUP(A164,Organisation:Acronym,2,FALSE)," ")</f>
        <v>-</v>
      </c>
      <c r="C164" s="50" t="str">
        <f ca="1">IFERROR(VLOOKUP(A164,Organisation:Type,3,FALSE)," ")</f>
        <v>University</v>
      </c>
      <c r="D164" s="54" t="s">
        <v>358</v>
      </c>
      <c r="E164" s="54"/>
      <c r="F164" s="54"/>
      <c r="G164" s="58" t="s">
        <v>703</v>
      </c>
      <c r="H164" s="56"/>
      <c r="I164" s="66"/>
    </row>
    <row r="165" spans="1:9" x14ac:dyDescent="0.25">
      <c r="A165" s="54" t="s">
        <v>543</v>
      </c>
      <c r="B165" s="55" t="str">
        <f ca="1">IFERROR(VLOOKUP(A165,Organisation:Acronym,2,FALSE)," ")</f>
        <v>-</v>
      </c>
      <c r="C165" s="55" t="str">
        <f ca="1">IFERROR(VLOOKUP(A165,Organisation:Type,3,FALSE)," ")</f>
        <v>University</v>
      </c>
      <c r="D165" s="51" t="s">
        <v>544</v>
      </c>
      <c r="E165" s="51" t="s">
        <v>545</v>
      </c>
      <c r="F165" s="51" t="s">
        <v>546</v>
      </c>
      <c r="G165" s="51" t="s">
        <v>547</v>
      </c>
      <c r="H165" s="52">
        <v>6976863346</v>
      </c>
      <c r="I165" s="67"/>
    </row>
    <row r="166" spans="1:9" x14ac:dyDescent="0.25">
      <c r="H166" s="27"/>
    </row>
    <row r="167" spans="1:9" x14ac:dyDescent="0.25">
      <c r="H167" s="27"/>
    </row>
  </sheetData>
  <sortState ref="A220:J423">
    <sortCondition ref="D220"/>
  </sortState>
  <dataConsolidate/>
  <mergeCells count="1">
    <mergeCell ref="A1:H1"/>
  </mergeCells>
  <phoneticPr fontId="23" type="noConversion"/>
  <conditionalFormatting sqref="G3:H19 D24:E24 I3:I18 G21:I22 D3:F22 G57 I57:I58 G45:I48 H43:I44 G51:I56 H49:I50 G59:I80 G83:I83 H81:I82 H84:I85 D25:F85 D86:I88 D90:I90 D89:F89 I89 D92:I92 D91:F91 H91:I91 G24:I42 H23:I23 D23 F23 A3:C165">
    <cfRule type="expression" dxfId="15" priority="51">
      <formula>#REF!="Y"</formula>
    </cfRule>
  </conditionalFormatting>
  <conditionalFormatting sqref="G153">
    <cfRule type="expression" dxfId="14" priority="11">
      <formula>#REF!="Y"</formula>
    </cfRule>
  </conditionalFormatting>
  <conditionalFormatting sqref="H153:H154">
    <cfRule type="expression" dxfId="13" priority="10">
      <formula>#REF!="Y"</formula>
    </cfRule>
  </conditionalFormatting>
  <conditionalFormatting sqref="G49">
    <cfRule type="expression" dxfId="12" priority="9">
      <formula>#REF!="Y"</formula>
    </cfRule>
  </conditionalFormatting>
  <conditionalFormatting sqref="G58">
    <cfRule type="expression" dxfId="11" priority="8">
      <formula>#REF!="Y"</formula>
    </cfRule>
  </conditionalFormatting>
  <conditionalFormatting sqref="H58">
    <cfRule type="expression" dxfId="10" priority="7">
      <formula>#REF!="Y"</formula>
    </cfRule>
  </conditionalFormatting>
  <conditionalFormatting sqref="G89">
    <cfRule type="expression" dxfId="9" priority="6">
      <formula>#REF!="Y"</formula>
    </cfRule>
  </conditionalFormatting>
  <conditionalFormatting sqref="H89">
    <cfRule type="expression" dxfId="8" priority="5">
      <formula>#REF!="Y"</formula>
    </cfRule>
  </conditionalFormatting>
  <conditionalFormatting sqref="G91">
    <cfRule type="expression" dxfId="7" priority="4">
      <formula>#REF!="Y"</formula>
    </cfRule>
  </conditionalFormatting>
  <conditionalFormatting sqref="G99">
    <cfRule type="expression" dxfId="6" priority="3">
      <formula>#REF!="Y"</formula>
    </cfRule>
  </conditionalFormatting>
  <conditionalFormatting sqref="G115">
    <cfRule type="expression" dxfId="5" priority="2">
      <formula>#REF!="Y"</formula>
    </cfRule>
  </conditionalFormatting>
  <conditionalFormatting sqref="G116:G117">
    <cfRule type="expression" dxfId="4" priority="1">
      <formula>#REF!="Y"</formula>
    </cfRule>
  </conditionalFormatting>
  <dataValidations count="3">
    <dataValidation operator="greaterThan" allowBlank="1" showInputMessage="1" showErrorMessage="1" sqref="G5:H19 G3:H3 G153:H154 G115:G117 H21:H56 G45:G49 G51:G57 G59:G80 G83 H90:H92 H59:H88 G86:G92 G99 G21:G22 G24:G42"/>
    <dataValidation type="list" allowBlank="1" showInputMessage="1" showErrorMessage="1" errorTitle="Organisation not listed" error="The organisation you have entered is not on the dropdown list. " sqref="A3:A165">
      <formula1>Organisation</formula1>
    </dataValidation>
    <dataValidation type="list" allowBlank="1" showInputMessage="1" showErrorMessage="1" sqref="I3:I165">
      <formula1>"1"</formula1>
    </dataValidation>
  </dataValidations>
  <pageMargins left="0.25" right="0.25" top="0.25" bottom="0.25" header="0.25" footer="0.25"/>
  <pageSetup paperSize="9" scale="92" orientation="landscape" r:id="rId1"/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155"/>
  <sheetViews>
    <sheetView showGridLines="0" topLeftCell="D1" workbookViewId="0">
      <pane ySplit="1" topLeftCell="A30" activePane="bottomLeft" state="frozen"/>
      <selection pane="bottomLeft" activeCell="G43" sqref="G43"/>
    </sheetView>
  </sheetViews>
  <sheetFormatPr defaultColWidth="11.42578125" defaultRowHeight="15" x14ac:dyDescent="0.25"/>
  <cols>
    <col min="1" max="1" width="3.42578125" style="26" customWidth="1"/>
    <col min="2" max="2" width="30.7109375" style="27" bestFit="1" customWidth="1"/>
    <col min="3" max="3" width="3.42578125" style="26" customWidth="1"/>
    <col min="4" max="4" width="44.85546875" style="27" customWidth="1"/>
    <col min="5" max="5" width="19.7109375" style="27" bestFit="1" customWidth="1"/>
    <col min="6" max="6" width="17.7109375" style="27" bestFit="1" customWidth="1"/>
    <col min="7" max="7" width="3.42578125" style="26" customWidth="1"/>
    <col min="8" max="16384" width="11.42578125" style="27"/>
  </cols>
  <sheetData>
    <row r="1" spans="1:7" s="1" customFormat="1" ht="20.25" customHeight="1" x14ac:dyDescent="0.25">
      <c r="A1" s="23"/>
      <c r="B1" s="35" t="s">
        <v>3</v>
      </c>
      <c r="C1" s="23"/>
      <c r="D1" s="34" t="s">
        <v>548</v>
      </c>
      <c r="E1" s="34" t="s">
        <v>2</v>
      </c>
      <c r="F1" s="34" t="s">
        <v>549</v>
      </c>
      <c r="G1" s="23"/>
    </row>
    <row r="2" spans="1:7" x14ac:dyDescent="0.25">
      <c r="B2" s="33" t="s">
        <v>550</v>
      </c>
      <c r="D2" s="31" t="s">
        <v>15</v>
      </c>
      <c r="E2" s="32" t="s">
        <v>151</v>
      </c>
      <c r="F2" s="31" t="s">
        <v>551</v>
      </c>
    </row>
    <row r="3" spans="1:7" x14ac:dyDescent="0.25">
      <c r="B3" s="33" t="s">
        <v>552</v>
      </c>
      <c r="D3" s="31" t="s">
        <v>10</v>
      </c>
      <c r="E3" s="32" t="s">
        <v>151</v>
      </c>
      <c r="F3" s="31" t="s">
        <v>553</v>
      </c>
    </row>
    <row r="4" spans="1:7" x14ac:dyDescent="0.25">
      <c r="B4" s="33" t="s">
        <v>554</v>
      </c>
      <c r="D4" s="31" t="s">
        <v>25</v>
      </c>
      <c r="E4" s="32" t="s">
        <v>151</v>
      </c>
      <c r="F4" s="36" t="s">
        <v>555</v>
      </c>
    </row>
    <row r="5" spans="1:7" x14ac:dyDescent="0.25">
      <c r="B5" s="33" t="s">
        <v>555</v>
      </c>
      <c r="D5" s="31" t="s">
        <v>30</v>
      </c>
      <c r="E5" s="32" t="s">
        <v>151</v>
      </c>
      <c r="F5" s="36" t="s">
        <v>551</v>
      </c>
    </row>
    <row r="6" spans="1:7" x14ac:dyDescent="0.25">
      <c r="B6" s="33" t="s">
        <v>556</v>
      </c>
      <c r="D6" s="31" t="s">
        <v>39</v>
      </c>
      <c r="E6" s="32" t="s">
        <v>557</v>
      </c>
      <c r="F6" s="36" t="s">
        <v>555</v>
      </c>
    </row>
    <row r="7" spans="1:7" x14ac:dyDescent="0.25">
      <c r="B7" s="33" t="s">
        <v>551</v>
      </c>
      <c r="D7" s="31" t="s">
        <v>51</v>
      </c>
      <c r="E7" s="32" t="s">
        <v>151</v>
      </c>
      <c r="F7" s="36" t="s">
        <v>558</v>
      </c>
    </row>
    <row r="8" spans="1:7" x14ac:dyDescent="0.25">
      <c r="B8" s="33" t="s">
        <v>559</v>
      </c>
      <c r="D8" s="31" t="s">
        <v>45</v>
      </c>
      <c r="E8" s="32" t="s">
        <v>560</v>
      </c>
      <c r="F8" s="36" t="s">
        <v>555</v>
      </c>
    </row>
    <row r="9" spans="1:7" x14ac:dyDescent="0.25">
      <c r="B9" s="33" t="s">
        <v>561</v>
      </c>
      <c r="D9" s="39" t="s">
        <v>622</v>
      </c>
      <c r="E9" s="40" t="s">
        <v>623</v>
      </c>
      <c r="F9" s="36" t="s">
        <v>555</v>
      </c>
    </row>
    <row r="10" spans="1:7" x14ac:dyDescent="0.25">
      <c r="B10" s="33" t="s">
        <v>553</v>
      </c>
      <c r="D10" s="31" t="s">
        <v>55</v>
      </c>
      <c r="E10" s="32" t="s">
        <v>562</v>
      </c>
      <c r="F10" s="31" t="s">
        <v>555</v>
      </c>
    </row>
    <row r="11" spans="1:7" ht="25.5" x14ac:dyDescent="0.25">
      <c r="B11" s="33" t="s">
        <v>564</v>
      </c>
      <c r="D11" s="31" t="s">
        <v>113</v>
      </c>
      <c r="E11" s="32" t="s">
        <v>563</v>
      </c>
      <c r="F11" s="36" t="s">
        <v>552</v>
      </c>
    </row>
    <row r="12" spans="1:7" x14ac:dyDescent="0.25">
      <c r="B12" s="33" t="s">
        <v>565</v>
      </c>
      <c r="D12" s="31" t="s">
        <v>78</v>
      </c>
      <c r="E12" s="32" t="s">
        <v>78</v>
      </c>
      <c r="F12" s="36" t="s">
        <v>551</v>
      </c>
    </row>
    <row r="13" spans="1:7" x14ac:dyDescent="0.25">
      <c r="B13" s="33" t="s">
        <v>558</v>
      </c>
      <c r="D13" s="31" t="s">
        <v>103</v>
      </c>
      <c r="E13" s="32" t="s">
        <v>566</v>
      </c>
      <c r="F13" s="36" t="s">
        <v>551</v>
      </c>
    </row>
    <row r="14" spans="1:7" x14ac:dyDescent="0.25">
      <c r="B14" s="33"/>
      <c r="D14" s="31" t="s">
        <v>118</v>
      </c>
      <c r="E14" s="32" t="s">
        <v>567</v>
      </c>
      <c r="F14" s="36" t="s">
        <v>555</v>
      </c>
    </row>
    <row r="15" spans="1:7" x14ac:dyDescent="0.25">
      <c r="B15" s="33"/>
      <c r="D15" s="31" t="s">
        <v>123</v>
      </c>
      <c r="E15" s="32" t="s">
        <v>151</v>
      </c>
      <c r="F15" s="36" t="s">
        <v>551</v>
      </c>
    </row>
    <row r="16" spans="1:7" x14ac:dyDescent="0.25">
      <c r="B16" s="33"/>
      <c r="D16" s="31" t="s">
        <v>599</v>
      </c>
      <c r="E16" s="32" t="s">
        <v>600</v>
      </c>
      <c r="F16" s="36" t="s">
        <v>551</v>
      </c>
    </row>
    <row r="17" spans="2:6" x14ac:dyDescent="0.25">
      <c r="B17" s="33"/>
      <c r="D17" s="31" t="s">
        <v>129</v>
      </c>
      <c r="E17" s="32" t="s">
        <v>151</v>
      </c>
      <c r="F17" s="36" t="s">
        <v>565</v>
      </c>
    </row>
    <row r="18" spans="2:6" x14ac:dyDescent="0.25">
      <c r="B18" s="33"/>
      <c r="D18" s="31" t="s">
        <v>134</v>
      </c>
      <c r="E18" s="32" t="s">
        <v>568</v>
      </c>
      <c r="F18" s="36" t="s">
        <v>555</v>
      </c>
    </row>
    <row r="19" spans="2:6" x14ac:dyDescent="0.25">
      <c r="D19" s="31" t="s">
        <v>138</v>
      </c>
      <c r="E19" s="32" t="s">
        <v>151</v>
      </c>
      <c r="F19" s="31" t="s">
        <v>555</v>
      </c>
    </row>
    <row r="20" spans="2:6" x14ac:dyDescent="0.25">
      <c r="D20" s="31" t="s">
        <v>148</v>
      </c>
      <c r="E20" s="32" t="s">
        <v>569</v>
      </c>
      <c r="F20" s="36" t="s">
        <v>554</v>
      </c>
    </row>
    <row r="21" spans="2:6" x14ac:dyDescent="0.25">
      <c r="D21" s="31" t="s">
        <v>176</v>
      </c>
      <c r="E21" s="32" t="s">
        <v>570</v>
      </c>
      <c r="F21" s="36" t="s">
        <v>555</v>
      </c>
    </row>
    <row r="22" spans="2:6" x14ac:dyDescent="0.25">
      <c r="D22" s="31" t="s">
        <v>171</v>
      </c>
      <c r="E22" s="32" t="s">
        <v>571</v>
      </c>
      <c r="F22" s="31" t="s">
        <v>555</v>
      </c>
    </row>
    <row r="23" spans="2:6" x14ac:dyDescent="0.25">
      <c r="D23" s="31" t="s">
        <v>153</v>
      </c>
      <c r="E23" s="32" t="s">
        <v>572</v>
      </c>
      <c r="F23" s="31" t="s">
        <v>564</v>
      </c>
    </row>
    <row r="24" spans="2:6" x14ac:dyDescent="0.25">
      <c r="D24" s="31" t="s">
        <v>180</v>
      </c>
      <c r="E24" s="32" t="s">
        <v>573</v>
      </c>
      <c r="F24" s="36" t="s">
        <v>555</v>
      </c>
    </row>
    <row r="25" spans="2:6" x14ac:dyDescent="0.25">
      <c r="D25" s="31" t="s">
        <v>185</v>
      </c>
      <c r="E25" s="32" t="s">
        <v>574</v>
      </c>
      <c r="F25" s="31" t="s">
        <v>555</v>
      </c>
    </row>
    <row r="26" spans="2:6" x14ac:dyDescent="0.25">
      <c r="D26" s="39" t="s">
        <v>634</v>
      </c>
      <c r="E26" s="40"/>
      <c r="F26" s="31" t="s">
        <v>555</v>
      </c>
    </row>
    <row r="27" spans="2:6" x14ac:dyDescent="0.25">
      <c r="D27" s="39" t="s">
        <v>642</v>
      </c>
      <c r="E27" s="40"/>
      <c r="F27" s="31" t="s">
        <v>555</v>
      </c>
    </row>
    <row r="28" spans="2:6" x14ac:dyDescent="0.25">
      <c r="D28" s="31" t="s">
        <v>198</v>
      </c>
      <c r="E28" s="32" t="s">
        <v>575</v>
      </c>
      <c r="F28" s="31" t="s">
        <v>555</v>
      </c>
    </row>
    <row r="29" spans="2:6" x14ac:dyDescent="0.25">
      <c r="D29" s="31" t="s">
        <v>208</v>
      </c>
      <c r="E29" s="32" t="s">
        <v>151</v>
      </c>
      <c r="F29" s="36" t="s">
        <v>555</v>
      </c>
    </row>
    <row r="30" spans="2:6" x14ac:dyDescent="0.25">
      <c r="D30" s="31" t="s">
        <v>227</v>
      </c>
      <c r="E30" s="32" t="s">
        <v>151</v>
      </c>
      <c r="F30" s="36" t="s">
        <v>555</v>
      </c>
    </row>
    <row r="31" spans="2:6" x14ac:dyDescent="0.25">
      <c r="D31" s="31" t="s">
        <v>277</v>
      </c>
      <c r="E31" s="32" t="s">
        <v>576</v>
      </c>
      <c r="F31" s="31" t="s">
        <v>554</v>
      </c>
    </row>
    <row r="32" spans="2:6" x14ac:dyDescent="0.25">
      <c r="D32" s="31" t="s">
        <v>294</v>
      </c>
      <c r="E32" s="32" t="s">
        <v>577</v>
      </c>
      <c r="F32" s="31" t="s">
        <v>554</v>
      </c>
    </row>
    <row r="33" spans="4:6" x14ac:dyDescent="0.25">
      <c r="D33" s="31" t="s">
        <v>241</v>
      </c>
      <c r="E33" s="32" t="s">
        <v>151</v>
      </c>
      <c r="F33" s="36" t="s">
        <v>551</v>
      </c>
    </row>
    <row r="34" spans="4:6" x14ac:dyDescent="0.25">
      <c r="D34" s="31" t="s">
        <v>305</v>
      </c>
      <c r="E34" s="32" t="s">
        <v>578</v>
      </c>
      <c r="F34" s="36" t="s">
        <v>551</v>
      </c>
    </row>
    <row r="35" spans="4:6" x14ac:dyDescent="0.25">
      <c r="D35" s="31" t="s">
        <v>311</v>
      </c>
      <c r="E35" s="32" t="s">
        <v>151</v>
      </c>
      <c r="F35" s="36" t="s">
        <v>558</v>
      </c>
    </row>
    <row r="36" spans="4:6" x14ac:dyDescent="0.25">
      <c r="D36" s="31" t="s">
        <v>315</v>
      </c>
      <c r="E36" s="32" t="s">
        <v>579</v>
      </c>
      <c r="F36" s="31" t="s">
        <v>555</v>
      </c>
    </row>
    <row r="37" spans="4:6" x14ac:dyDescent="0.25">
      <c r="D37" s="31" t="s">
        <v>332</v>
      </c>
      <c r="E37" s="32" t="s">
        <v>151</v>
      </c>
      <c r="F37" s="36" t="s">
        <v>551</v>
      </c>
    </row>
    <row r="38" spans="4:6" x14ac:dyDescent="0.25">
      <c r="D38" s="31" t="s">
        <v>340</v>
      </c>
      <c r="E38" s="32" t="s">
        <v>151</v>
      </c>
      <c r="F38" s="31" t="s">
        <v>551</v>
      </c>
    </row>
    <row r="39" spans="4:6" x14ac:dyDescent="0.25">
      <c r="D39" s="31" t="s">
        <v>344</v>
      </c>
      <c r="E39" s="32" t="s">
        <v>151</v>
      </c>
      <c r="F39" s="36" t="s">
        <v>551</v>
      </c>
    </row>
    <row r="40" spans="4:6" x14ac:dyDescent="0.25">
      <c r="D40" s="39" t="s">
        <v>665</v>
      </c>
      <c r="E40" s="40"/>
      <c r="F40" s="31" t="s">
        <v>555</v>
      </c>
    </row>
    <row r="41" spans="4:6" x14ac:dyDescent="0.25">
      <c r="D41" s="31" t="s">
        <v>348</v>
      </c>
      <c r="E41" s="32" t="s">
        <v>580</v>
      </c>
      <c r="F41" s="31" t="s">
        <v>555</v>
      </c>
    </row>
    <row r="42" spans="4:6" x14ac:dyDescent="0.25">
      <c r="D42" s="31" t="s">
        <v>385</v>
      </c>
      <c r="E42" s="32" t="s">
        <v>581</v>
      </c>
      <c r="F42" s="36" t="s">
        <v>555</v>
      </c>
    </row>
    <row r="43" spans="4:6" x14ac:dyDescent="0.25">
      <c r="D43" s="39" t="s">
        <v>673</v>
      </c>
      <c r="E43" s="40"/>
      <c r="F43" s="41" t="s">
        <v>551</v>
      </c>
    </row>
    <row r="44" spans="4:6" x14ac:dyDescent="0.25">
      <c r="D44" s="31" t="s">
        <v>389</v>
      </c>
      <c r="E44" s="32" t="s">
        <v>582</v>
      </c>
      <c r="F44" s="36" t="s">
        <v>555</v>
      </c>
    </row>
    <row r="45" spans="4:6" x14ac:dyDescent="0.25">
      <c r="D45" s="31" t="s">
        <v>393</v>
      </c>
      <c r="E45" s="32" t="s">
        <v>583</v>
      </c>
      <c r="F45" s="36" t="s">
        <v>555</v>
      </c>
    </row>
    <row r="46" spans="4:6" x14ac:dyDescent="0.25">
      <c r="D46" s="31" t="s">
        <v>409</v>
      </c>
      <c r="E46" s="32" t="s">
        <v>151</v>
      </c>
      <c r="F46" s="36" t="s">
        <v>555</v>
      </c>
    </row>
    <row r="47" spans="4:6" x14ac:dyDescent="0.25">
      <c r="D47" s="31" t="s">
        <v>447</v>
      </c>
      <c r="E47" s="32" t="s">
        <v>151</v>
      </c>
      <c r="F47" s="36" t="s">
        <v>559</v>
      </c>
    </row>
    <row r="48" spans="4:6" x14ac:dyDescent="0.25">
      <c r="D48" s="31" t="s">
        <v>452</v>
      </c>
      <c r="E48" s="32" t="s">
        <v>151</v>
      </c>
      <c r="F48" s="36" t="s">
        <v>555</v>
      </c>
    </row>
    <row r="49" spans="4:6" x14ac:dyDescent="0.25">
      <c r="D49" s="31" t="s">
        <v>414</v>
      </c>
      <c r="E49" s="32" t="s">
        <v>584</v>
      </c>
      <c r="F49" s="36" t="s">
        <v>555</v>
      </c>
    </row>
    <row r="50" spans="4:6" x14ac:dyDescent="0.25">
      <c r="D50" s="31" t="s">
        <v>517</v>
      </c>
      <c r="E50" s="32" t="s">
        <v>585</v>
      </c>
      <c r="F50" s="31" t="s">
        <v>564</v>
      </c>
    </row>
    <row r="51" spans="4:6" x14ac:dyDescent="0.25">
      <c r="D51" s="31" t="s">
        <v>457</v>
      </c>
      <c r="E51" s="32" t="s">
        <v>586</v>
      </c>
      <c r="F51" s="31" t="s">
        <v>564</v>
      </c>
    </row>
    <row r="52" spans="4:6" x14ac:dyDescent="0.25">
      <c r="D52" s="31" t="s">
        <v>543</v>
      </c>
      <c r="E52" s="32" t="s">
        <v>151</v>
      </c>
      <c r="F52" s="31" t="s">
        <v>565</v>
      </c>
    </row>
    <row r="53" spans="4:6" x14ac:dyDescent="0.25">
      <c r="D53" s="28"/>
      <c r="E53" s="28"/>
      <c r="F53" s="28"/>
    </row>
    <row r="54" spans="4:6" x14ac:dyDescent="0.25">
      <c r="D54" s="28"/>
      <c r="E54" s="28"/>
      <c r="F54" s="28"/>
    </row>
    <row r="55" spans="4:6" x14ac:dyDescent="0.25">
      <c r="D55" s="28"/>
      <c r="E55" s="28"/>
      <c r="F55" s="28"/>
    </row>
    <row r="56" spans="4:6" x14ac:dyDescent="0.25">
      <c r="D56" s="28"/>
      <c r="E56" s="28"/>
      <c r="F56" s="28"/>
    </row>
    <row r="57" spans="4:6" x14ac:dyDescent="0.25">
      <c r="D57" s="28"/>
      <c r="E57" s="28"/>
      <c r="F57" s="28"/>
    </row>
    <row r="58" spans="4:6" x14ac:dyDescent="0.25">
      <c r="D58" s="28"/>
      <c r="E58" s="28"/>
      <c r="F58" s="28"/>
    </row>
    <row r="59" spans="4:6" x14ac:dyDescent="0.25">
      <c r="D59" s="28"/>
      <c r="E59" s="28"/>
      <c r="F59" s="28"/>
    </row>
    <row r="60" spans="4:6" x14ac:dyDescent="0.25">
      <c r="D60" s="28"/>
      <c r="E60" s="28"/>
      <c r="F60" s="28"/>
    </row>
    <row r="61" spans="4:6" x14ac:dyDescent="0.25">
      <c r="D61" s="28"/>
      <c r="E61" s="28"/>
      <c r="F61" s="28"/>
    </row>
    <row r="62" spans="4:6" x14ac:dyDescent="0.25">
      <c r="D62" s="28"/>
      <c r="E62" s="28"/>
      <c r="F62" s="28"/>
    </row>
    <row r="63" spans="4:6" x14ac:dyDescent="0.25">
      <c r="D63" s="28"/>
      <c r="E63" s="28"/>
      <c r="F63" s="28"/>
    </row>
    <row r="64" spans="4:6" x14ac:dyDescent="0.25">
      <c r="D64" s="28"/>
      <c r="E64" s="28"/>
      <c r="F64" s="28"/>
    </row>
    <row r="65" spans="4:6" x14ac:dyDescent="0.25">
      <c r="D65" s="28"/>
      <c r="E65" s="28"/>
      <c r="F65" s="28"/>
    </row>
    <row r="66" spans="4:6" x14ac:dyDescent="0.25">
      <c r="D66" s="28"/>
      <c r="E66" s="28"/>
      <c r="F66" s="28"/>
    </row>
    <row r="67" spans="4:6" x14ac:dyDescent="0.25">
      <c r="D67" s="28"/>
      <c r="E67" s="28"/>
      <c r="F67" s="28"/>
    </row>
    <row r="68" spans="4:6" x14ac:dyDescent="0.25">
      <c r="D68" s="28"/>
      <c r="E68" s="28"/>
      <c r="F68" s="28"/>
    </row>
    <row r="69" spans="4:6" x14ac:dyDescent="0.25">
      <c r="D69" s="28"/>
      <c r="E69" s="28"/>
      <c r="F69" s="28"/>
    </row>
    <row r="70" spans="4:6" x14ac:dyDescent="0.25">
      <c r="D70" s="28"/>
      <c r="E70" s="28"/>
      <c r="F70" s="28"/>
    </row>
    <row r="71" spans="4:6" x14ac:dyDescent="0.25">
      <c r="D71" s="28"/>
      <c r="E71" s="28"/>
      <c r="F71" s="28"/>
    </row>
    <row r="72" spans="4:6" x14ac:dyDescent="0.25">
      <c r="D72" s="28"/>
      <c r="E72" s="28"/>
      <c r="F72" s="28"/>
    </row>
    <row r="73" spans="4:6" x14ac:dyDescent="0.25">
      <c r="D73" s="28"/>
      <c r="E73" s="28"/>
      <c r="F73" s="28"/>
    </row>
    <row r="74" spans="4:6" x14ac:dyDescent="0.25">
      <c r="D74" s="28"/>
      <c r="E74" s="28"/>
      <c r="F74" s="28"/>
    </row>
    <row r="75" spans="4:6" x14ac:dyDescent="0.25">
      <c r="D75" s="28"/>
      <c r="E75" s="28"/>
      <c r="F75" s="28"/>
    </row>
    <row r="76" spans="4:6" x14ac:dyDescent="0.25">
      <c r="D76" s="28"/>
      <c r="E76" s="28"/>
      <c r="F76" s="28"/>
    </row>
    <row r="77" spans="4:6" x14ac:dyDescent="0.25">
      <c r="D77" s="28"/>
      <c r="E77" s="28"/>
      <c r="F77" s="28"/>
    </row>
    <row r="78" spans="4:6" x14ac:dyDescent="0.25">
      <c r="D78" s="28"/>
      <c r="E78" s="28"/>
      <c r="F78" s="28"/>
    </row>
    <row r="79" spans="4:6" x14ac:dyDescent="0.25">
      <c r="D79" s="28"/>
      <c r="E79" s="28"/>
      <c r="F79" s="28"/>
    </row>
    <row r="80" spans="4:6" x14ac:dyDescent="0.25">
      <c r="D80" s="28"/>
      <c r="E80" s="28"/>
      <c r="F80" s="28"/>
    </row>
    <row r="81" spans="4:6" x14ac:dyDescent="0.25">
      <c r="D81" s="28"/>
      <c r="E81" s="28"/>
      <c r="F81" s="28"/>
    </row>
    <row r="82" spans="4:6" x14ac:dyDescent="0.25">
      <c r="D82" s="28"/>
      <c r="E82" s="28"/>
      <c r="F82" s="28"/>
    </row>
    <row r="83" spans="4:6" x14ac:dyDescent="0.25">
      <c r="D83" s="28"/>
      <c r="E83" s="28"/>
      <c r="F83" s="28"/>
    </row>
    <row r="84" spans="4:6" x14ac:dyDescent="0.25">
      <c r="D84" s="28"/>
      <c r="E84" s="28"/>
      <c r="F84" s="28"/>
    </row>
    <row r="85" spans="4:6" x14ac:dyDescent="0.25">
      <c r="D85" s="28"/>
      <c r="E85" s="28"/>
      <c r="F85" s="28"/>
    </row>
    <row r="86" spans="4:6" x14ac:dyDescent="0.25">
      <c r="D86" s="28"/>
      <c r="E86" s="28"/>
      <c r="F86" s="28"/>
    </row>
    <row r="87" spans="4:6" x14ac:dyDescent="0.25">
      <c r="D87" s="28"/>
      <c r="E87" s="28"/>
      <c r="F87" s="28"/>
    </row>
    <row r="88" spans="4:6" x14ac:dyDescent="0.25">
      <c r="D88" s="28"/>
      <c r="E88" s="28"/>
      <c r="F88" s="28"/>
    </row>
    <row r="89" spans="4:6" x14ac:dyDescent="0.25">
      <c r="D89" s="28"/>
      <c r="E89" s="28"/>
      <c r="F89" s="28"/>
    </row>
    <row r="90" spans="4:6" x14ac:dyDescent="0.25">
      <c r="D90" s="28"/>
      <c r="E90" s="28"/>
      <c r="F90" s="28"/>
    </row>
    <row r="91" spans="4:6" x14ac:dyDescent="0.25">
      <c r="D91" s="28"/>
      <c r="E91" s="28"/>
      <c r="F91" s="28"/>
    </row>
    <row r="92" spans="4:6" x14ac:dyDescent="0.25">
      <c r="D92" s="28"/>
      <c r="E92" s="28"/>
      <c r="F92" s="28"/>
    </row>
    <row r="93" spans="4:6" x14ac:dyDescent="0.25">
      <c r="D93" s="28"/>
      <c r="E93" s="28"/>
      <c r="F93" s="28"/>
    </row>
    <row r="94" spans="4:6" x14ac:dyDescent="0.25">
      <c r="D94" s="28"/>
      <c r="E94" s="28"/>
      <c r="F94" s="28"/>
    </row>
    <row r="95" spans="4:6" x14ac:dyDescent="0.25">
      <c r="D95" s="28"/>
      <c r="E95" s="28"/>
      <c r="F95" s="28"/>
    </row>
    <row r="96" spans="4:6" x14ac:dyDescent="0.25">
      <c r="D96" s="28"/>
      <c r="E96" s="28"/>
      <c r="F96" s="28"/>
    </row>
    <row r="97" spans="4:6" x14ac:dyDescent="0.25">
      <c r="D97" s="28"/>
      <c r="E97" s="28"/>
      <c r="F97" s="28"/>
    </row>
    <row r="98" spans="4:6" x14ac:dyDescent="0.25">
      <c r="D98" s="28"/>
      <c r="E98" s="28"/>
      <c r="F98" s="28"/>
    </row>
    <row r="99" spans="4:6" x14ac:dyDescent="0.25">
      <c r="D99" s="28"/>
      <c r="E99" s="28"/>
      <c r="F99" s="28"/>
    </row>
    <row r="100" spans="4:6" x14ac:dyDescent="0.25">
      <c r="D100" s="28"/>
      <c r="E100" s="28"/>
      <c r="F100" s="28"/>
    </row>
    <row r="101" spans="4:6" x14ac:dyDescent="0.25">
      <c r="D101" s="28"/>
      <c r="E101" s="28"/>
      <c r="F101" s="28"/>
    </row>
    <row r="102" spans="4:6" x14ac:dyDescent="0.25">
      <c r="D102" s="28"/>
      <c r="E102" s="28"/>
      <c r="F102" s="28"/>
    </row>
    <row r="103" spans="4:6" x14ac:dyDescent="0.25">
      <c r="D103" s="28"/>
      <c r="E103" s="28"/>
      <c r="F103" s="28"/>
    </row>
    <row r="104" spans="4:6" x14ac:dyDescent="0.25">
      <c r="D104" s="28"/>
      <c r="E104" s="28"/>
      <c r="F104" s="28"/>
    </row>
    <row r="105" spans="4:6" x14ac:dyDescent="0.25">
      <c r="D105" s="28"/>
      <c r="E105" s="28"/>
      <c r="F105" s="28"/>
    </row>
    <row r="106" spans="4:6" x14ac:dyDescent="0.25">
      <c r="D106" s="28"/>
      <c r="E106" s="28"/>
      <c r="F106" s="28"/>
    </row>
    <row r="107" spans="4:6" x14ac:dyDescent="0.25">
      <c r="D107" s="28"/>
      <c r="E107" s="28"/>
      <c r="F107" s="28"/>
    </row>
    <row r="108" spans="4:6" x14ac:dyDescent="0.25">
      <c r="D108" s="28"/>
      <c r="E108" s="28"/>
      <c r="F108" s="28"/>
    </row>
    <row r="109" spans="4:6" x14ac:dyDescent="0.25">
      <c r="D109" s="28"/>
      <c r="E109" s="28"/>
      <c r="F109" s="28"/>
    </row>
    <row r="110" spans="4:6" x14ac:dyDescent="0.25">
      <c r="D110" s="28"/>
      <c r="E110" s="28"/>
      <c r="F110" s="28"/>
    </row>
    <row r="111" spans="4:6" ht="15.75" x14ac:dyDescent="0.25">
      <c r="D111" s="30"/>
      <c r="E111" s="28"/>
      <c r="F111" s="28"/>
    </row>
    <row r="112" spans="4:6" x14ac:dyDescent="0.25">
      <c r="D112" s="28"/>
      <c r="E112" s="28"/>
      <c r="F112" s="28"/>
    </row>
    <row r="113" spans="4:6" x14ac:dyDescent="0.25">
      <c r="D113" s="28"/>
      <c r="E113" s="28"/>
      <c r="F113" s="28"/>
    </row>
    <row r="114" spans="4:6" x14ac:dyDescent="0.25">
      <c r="D114" s="28"/>
      <c r="E114" s="28"/>
      <c r="F114" s="28"/>
    </row>
    <row r="115" spans="4:6" x14ac:dyDescent="0.25">
      <c r="D115" s="28"/>
      <c r="E115" s="28"/>
      <c r="F115" s="28"/>
    </row>
    <row r="116" spans="4:6" x14ac:dyDescent="0.25">
      <c r="D116" s="28"/>
      <c r="E116" s="28"/>
      <c r="F116" s="28"/>
    </row>
    <row r="117" spans="4:6" x14ac:dyDescent="0.25">
      <c r="D117" s="28"/>
      <c r="E117" s="28"/>
      <c r="F117" s="28"/>
    </row>
    <row r="118" spans="4:6" x14ac:dyDescent="0.25">
      <c r="D118" s="28"/>
      <c r="E118" s="28"/>
      <c r="F118" s="28"/>
    </row>
    <row r="119" spans="4:6" x14ac:dyDescent="0.25">
      <c r="D119" s="28"/>
      <c r="E119" s="28"/>
      <c r="F119" s="28"/>
    </row>
    <row r="120" spans="4:6" x14ac:dyDescent="0.25">
      <c r="D120" s="28"/>
      <c r="E120" s="28"/>
      <c r="F120" s="28"/>
    </row>
    <row r="121" spans="4:6" x14ac:dyDescent="0.25">
      <c r="D121" s="28"/>
      <c r="E121" s="28"/>
      <c r="F121" s="28"/>
    </row>
    <row r="122" spans="4:6" x14ac:dyDescent="0.25">
      <c r="D122" s="28"/>
      <c r="E122" s="28"/>
      <c r="F122" s="28"/>
    </row>
    <row r="123" spans="4:6" x14ac:dyDescent="0.25">
      <c r="D123" s="28"/>
      <c r="E123" s="28"/>
      <c r="F123" s="28"/>
    </row>
    <row r="124" spans="4:6" x14ac:dyDescent="0.25">
      <c r="D124" s="28"/>
      <c r="E124" s="28"/>
      <c r="F124" s="28"/>
    </row>
    <row r="125" spans="4:6" x14ac:dyDescent="0.25">
      <c r="D125" s="28"/>
      <c r="E125" s="28"/>
      <c r="F125" s="28"/>
    </row>
    <row r="126" spans="4:6" x14ac:dyDescent="0.25">
      <c r="D126" s="28"/>
      <c r="E126" s="28"/>
      <c r="F126" s="28"/>
    </row>
    <row r="127" spans="4:6" x14ac:dyDescent="0.25">
      <c r="D127" s="28"/>
      <c r="E127" s="28"/>
      <c r="F127" s="28"/>
    </row>
    <row r="128" spans="4:6" x14ac:dyDescent="0.25">
      <c r="D128" s="28"/>
      <c r="E128" s="28"/>
      <c r="F128" s="28"/>
    </row>
    <row r="129" spans="4:6" x14ac:dyDescent="0.25">
      <c r="D129" s="28"/>
      <c r="E129" s="28"/>
      <c r="F129" s="28"/>
    </row>
    <row r="130" spans="4:6" x14ac:dyDescent="0.25">
      <c r="D130" s="28"/>
      <c r="E130" s="28"/>
      <c r="F130" s="28"/>
    </row>
    <row r="131" spans="4:6" x14ac:dyDescent="0.25">
      <c r="D131" s="28"/>
      <c r="E131" s="28"/>
      <c r="F131" s="28"/>
    </row>
    <row r="132" spans="4:6" x14ac:dyDescent="0.25">
      <c r="D132" s="28"/>
      <c r="E132" s="28"/>
      <c r="F132" s="28"/>
    </row>
    <row r="133" spans="4:6" x14ac:dyDescent="0.25">
      <c r="D133" s="28"/>
      <c r="E133" s="28"/>
      <c r="F133" s="28"/>
    </row>
    <row r="134" spans="4:6" x14ac:dyDescent="0.25">
      <c r="D134" s="28"/>
      <c r="E134" s="28"/>
      <c r="F134" s="28"/>
    </row>
    <row r="135" spans="4:6" x14ac:dyDescent="0.25">
      <c r="D135" s="28"/>
      <c r="E135" s="28"/>
      <c r="F135" s="28"/>
    </row>
    <row r="136" spans="4:6" x14ac:dyDescent="0.25">
      <c r="D136" s="28"/>
      <c r="E136" s="28"/>
      <c r="F136" s="28"/>
    </row>
    <row r="137" spans="4:6" x14ac:dyDescent="0.25">
      <c r="D137" s="28"/>
      <c r="E137" s="28"/>
      <c r="F137" s="28"/>
    </row>
    <row r="138" spans="4:6" x14ac:dyDescent="0.25">
      <c r="D138" s="28"/>
      <c r="E138" s="28"/>
      <c r="F138" s="28"/>
    </row>
    <row r="139" spans="4:6" x14ac:dyDescent="0.25">
      <c r="D139" s="28"/>
      <c r="E139" s="28"/>
      <c r="F139" s="28"/>
    </row>
    <row r="140" spans="4:6" x14ac:dyDescent="0.25">
      <c r="D140" s="28"/>
      <c r="E140" s="28"/>
      <c r="F140" s="28"/>
    </row>
    <row r="141" spans="4:6" x14ac:dyDescent="0.25">
      <c r="D141" s="28"/>
      <c r="E141" s="28"/>
      <c r="F141" s="28"/>
    </row>
    <row r="142" spans="4:6" x14ac:dyDescent="0.25">
      <c r="D142" s="28"/>
      <c r="E142" s="28"/>
      <c r="F142" s="28"/>
    </row>
    <row r="143" spans="4:6" x14ac:dyDescent="0.25">
      <c r="D143" s="28"/>
      <c r="E143" s="28"/>
      <c r="F143" s="28"/>
    </row>
    <row r="144" spans="4:6" x14ac:dyDescent="0.25">
      <c r="D144" s="28"/>
      <c r="E144" s="28"/>
      <c r="F144" s="28"/>
    </row>
    <row r="145" spans="4:6" x14ac:dyDescent="0.25">
      <c r="D145" s="28"/>
      <c r="E145" s="28"/>
      <c r="F145" s="28"/>
    </row>
    <row r="146" spans="4:6" x14ac:dyDescent="0.25">
      <c r="D146" s="28"/>
      <c r="E146" s="28"/>
      <c r="F146" s="28"/>
    </row>
    <row r="147" spans="4:6" x14ac:dyDescent="0.25">
      <c r="D147" s="28"/>
      <c r="E147" s="28"/>
      <c r="F147" s="28"/>
    </row>
    <row r="148" spans="4:6" x14ac:dyDescent="0.25">
      <c r="D148" s="28"/>
      <c r="E148" s="28"/>
      <c r="F148" s="28"/>
    </row>
    <row r="149" spans="4:6" x14ac:dyDescent="0.25">
      <c r="D149" s="28"/>
      <c r="E149" s="28"/>
      <c r="F149" s="28"/>
    </row>
    <row r="150" spans="4:6" x14ac:dyDescent="0.25">
      <c r="D150" s="28"/>
      <c r="E150" s="28"/>
      <c r="F150" s="28"/>
    </row>
    <row r="151" spans="4:6" x14ac:dyDescent="0.25">
      <c r="D151" s="28"/>
      <c r="E151" s="28"/>
      <c r="F151" s="28"/>
    </row>
    <row r="152" spans="4:6" x14ac:dyDescent="0.25">
      <c r="D152" s="28"/>
      <c r="E152" s="28"/>
      <c r="F152" s="28"/>
    </row>
    <row r="153" spans="4:6" x14ac:dyDescent="0.25">
      <c r="D153" s="28"/>
      <c r="E153" s="28"/>
      <c r="F153" s="28"/>
    </row>
    <row r="154" spans="4:6" x14ac:dyDescent="0.25">
      <c r="D154" s="28"/>
      <c r="E154" s="28"/>
      <c r="F154" s="28"/>
    </row>
    <row r="155" spans="4:6" x14ac:dyDescent="0.25">
      <c r="D155" s="29"/>
      <c r="E155" s="29"/>
      <c r="F155" s="29"/>
    </row>
  </sheetData>
  <conditionalFormatting sqref="D2:F52">
    <cfRule type="expression" dxfId="3" priority="1">
      <formula>#REF!="Y"</formula>
    </cfRule>
  </conditionalFormatting>
  <dataValidations count="2">
    <dataValidation type="list" allowBlank="1" showInputMessage="1" showErrorMessage="1" sqref="F53:F1048576">
      <formula1>List_TYPE_ORG</formula1>
    </dataValidation>
    <dataValidation type="list" operator="greaterThan" allowBlank="1" showInputMessage="1" showErrorMessage="1" sqref="F2:F52">
      <formula1>List_TYPE_ORG</formula1>
    </dataValidation>
  </dataValidations>
  <pageMargins left="0.7" right="0.7" top="0.75" bottom="0.75" header="0.3" footer="0.3"/>
  <pageSetup orientation="portrait"/>
  <tableParts count="2">
    <tablePart r:id="rId1"/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"/>
  <sheetViews>
    <sheetView workbookViewId="0">
      <selection activeCell="D4" sqref="D4"/>
    </sheetView>
  </sheetViews>
  <sheetFormatPr defaultColWidth="8.85546875" defaultRowHeight="15" x14ac:dyDescent="0.25"/>
  <sheetData>
    <row r="2" spans="1:14" ht="84" x14ac:dyDescent="0.25">
      <c r="A2" s="9" t="s">
        <v>587</v>
      </c>
      <c r="B2" s="10" t="str">
        <f ca="1">IFERROR(VLOOKUP(A2,Organisation:Acronym,2,FALSE)," ")</f>
        <v xml:space="preserve"> </v>
      </c>
      <c r="C2" s="10" t="str">
        <f ca="1">IFERROR(VLOOKUP(A2,Organisation:Type,3,FALSE)," ")</f>
        <v xml:space="preserve"> </v>
      </c>
      <c r="D2" s="10" t="s">
        <v>588</v>
      </c>
      <c r="E2" s="11" t="s">
        <v>589</v>
      </c>
      <c r="F2" s="11" t="s">
        <v>590</v>
      </c>
      <c r="G2" s="12">
        <v>6337257</v>
      </c>
      <c r="H2" s="13"/>
      <c r="I2" s="14"/>
      <c r="J2" s="14"/>
      <c r="K2" s="15"/>
      <c r="L2" s="15"/>
      <c r="M2" s="15"/>
      <c r="N2" s="15"/>
    </row>
  </sheetData>
  <conditionalFormatting sqref="A2:J2">
    <cfRule type="expression" dxfId="2" priority="1">
      <formula>#REF!="Y"</formula>
    </cfRule>
  </conditionalFormatting>
  <dataValidations count="3">
    <dataValidation type="list" allowBlank="1" showInputMessage="1" showErrorMessage="1" sqref="A2">
      <formula1>Organisation</formula1>
    </dataValidation>
    <dataValidation type="list" allowBlank="1" showInputMessage="1" showErrorMessage="1" sqref="K2:N2">
      <formula1>"1"</formula1>
    </dataValidation>
    <dataValidation operator="greaterThan" allowBlank="1" showInputMessage="1" showErrorMessage="1" sqref="H2"/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"/>
  <sheetViews>
    <sheetView workbookViewId="0">
      <selection activeCell="B6" sqref="B6"/>
    </sheetView>
  </sheetViews>
  <sheetFormatPr defaultColWidth="8.85546875" defaultRowHeight="15" x14ac:dyDescent="0.25"/>
  <sheetData>
    <row r="2" spans="1:15" s="2" customFormat="1" ht="60" x14ac:dyDescent="0.25">
      <c r="A2" s="2" t="s">
        <v>591</v>
      </c>
      <c r="B2" s="37" t="s">
        <v>592</v>
      </c>
      <c r="C2" s="4" t="str">
        <f ca="1">IFERROR(VLOOKUP(B2,Organisation:Acronym,2,FALSE)," ")</f>
        <v xml:space="preserve"> </v>
      </c>
      <c r="D2" s="5" t="str">
        <f ca="1">IFERROR(VLOOKUP(B2,Organisation:Type,3,FALSE)," ")</f>
        <v xml:space="preserve"> </v>
      </c>
      <c r="E2" s="5"/>
      <c r="F2" s="3" t="s">
        <v>593</v>
      </c>
      <c r="G2" s="3" t="s">
        <v>216</v>
      </c>
      <c r="H2" s="6">
        <v>9209164514</v>
      </c>
      <c r="I2" s="7" t="s">
        <v>594</v>
      </c>
      <c r="J2" s="8"/>
      <c r="K2" s="8"/>
      <c r="L2" s="38"/>
      <c r="M2" s="38"/>
      <c r="N2" s="38"/>
      <c r="O2" s="38"/>
    </row>
    <row r="3" spans="1:15" ht="60" x14ac:dyDescent="0.25">
      <c r="A3" s="2" t="s">
        <v>595</v>
      </c>
      <c r="B3" s="16" t="s">
        <v>592</v>
      </c>
      <c r="C3" s="17" t="str">
        <f ca="1">IFERROR(VLOOKUP(B3,Organisation:Acronym,2,FALSE)," ")</f>
        <v xml:space="preserve"> </v>
      </c>
      <c r="D3" s="17" t="str">
        <f ca="1">IFERROR(VLOOKUP(B3,Organisation:Type,3,FALSE)," ")</f>
        <v xml:space="preserve"> </v>
      </c>
      <c r="E3" s="17"/>
      <c r="F3" s="18" t="s">
        <v>596</v>
      </c>
      <c r="G3" s="18" t="s">
        <v>597</v>
      </c>
      <c r="H3" s="19">
        <v>9183274194</v>
      </c>
      <c r="I3" s="20" t="s">
        <v>598</v>
      </c>
      <c r="J3" s="21"/>
      <c r="K3" s="21"/>
      <c r="L3" s="22"/>
      <c r="M3" s="22"/>
      <c r="N3" s="22"/>
      <c r="O3" s="22"/>
    </row>
  </sheetData>
  <conditionalFormatting sqref="B2:K3">
    <cfRule type="expression" dxfId="1" priority="2">
      <formula>#REF!="Y"</formula>
    </cfRule>
  </conditionalFormatting>
  <dataValidations count="3">
    <dataValidation type="list" allowBlank="1" showInputMessage="1" showErrorMessage="1" sqref="B2:B3">
      <formula1>Organisation</formula1>
    </dataValidation>
    <dataValidation type="list" allowBlank="1" showInputMessage="1" showErrorMessage="1" sqref="L2:O3">
      <formula1>"1"</formula1>
    </dataValidation>
    <dataValidation operator="greaterThan" allowBlank="1" showInputMessage="1" showErrorMessage="1" sqref="I2:I3"/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CONTACTLIST</vt:lpstr>
      <vt:lpstr>LIST_ORG</vt:lpstr>
      <vt:lpstr>To Add</vt:lpstr>
      <vt:lpstr>Removed</vt:lpstr>
      <vt:lpstr>CONT_ORG</vt:lpstr>
      <vt:lpstr>List_TYPE_ORG</vt:lpstr>
      <vt:lpstr>CONTACTLIST!Print_Area</vt:lpstr>
      <vt:lpstr>CONTACTLIST!Print_Titles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lenovo</dc:creator>
  <cp:keywords/>
  <dc:description/>
  <cp:lastModifiedBy>Naoko Imoto</cp:lastModifiedBy>
  <cp:revision/>
  <dcterms:created xsi:type="dcterms:W3CDTF">2012-10-11T08:40:52Z</dcterms:created>
  <dcterms:modified xsi:type="dcterms:W3CDTF">2017-01-31T16:30:52Z</dcterms:modified>
  <cp:category/>
  <cp:contentStatus/>
</cp:coreProperties>
</file>