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elseydalrymple/Desktop/"/>
    </mc:Choice>
  </mc:AlternateContent>
  <bookViews>
    <workbookView xWindow="600" yWindow="460" windowWidth="22720" windowHeight="13300" tabRatio="681"/>
  </bookViews>
  <sheets>
    <sheet name="CONTACTLIST" sheetId="6" r:id="rId1"/>
    <sheet name="LIST_ORG" sheetId="8" r:id="rId2"/>
    <sheet name="To Add" sheetId="9" state="hidden" r:id="rId3"/>
    <sheet name="Removed" sheetId="10" state="hidden" r:id="rId4"/>
  </sheets>
  <definedNames>
    <definedName name="_xlnm._FilterDatabase" localSheetId="0" hidden="1">CONTACTLIST!#REF!</definedName>
    <definedName name="Acronym">OFFSET(LIST_ORG!$E$2,,,COUNTA(LIST_ORG!$E:$E)-1,1)</definedName>
    <definedName name="CONT_ORG">tbl_Contacts[Organisation]</definedName>
    <definedName name="List_TYPE_ORG">Table35[Type of organisation]</definedName>
    <definedName name="Organisation">OFFSET(LIST_ORG!$D$2,,,COUNTA(LIST_ORG!$D:$D)-1,1)</definedName>
    <definedName name="_xlnm.Print_Area" localSheetId="0">CONTACTLIST!$A$1:$H$91</definedName>
    <definedName name="_xlnm.Print_Titles" localSheetId="0">CONTACTLIST!$2:$2</definedName>
    <definedName name="Type">OFFSET(LIST_ORG!$F$2,,,COUNTA(LIST_ORG!$F:$F)-1,1)</definedName>
  </definedNam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6" l="1"/>
  <c r="C51" i="6"/>
  <c r="B163" i="6"/>
  <c r="C163" i="6"/>
  <c r="B149" i="6"/>
  <c r="C149" i="6"/>
  <c r="B217" i="6"/>
  <c r="C217" i="6"/>
  <c r="B191" i="6"/>
  <c r="C191" i="6"/>
  <c r="C64" i="6"/>
  <c r="C63" i="6"/>
  <c r="C62" i="6"/>
  <c r="C54" i="6"/>
  <c r="C53" i="6"/>
  <c r="C48" i="6"/>
  <c r="C29" i="6"/>
  <c r="C28" i="6"/>
  <c r="C27" i="6"/>
  <c r="C26" i="6"/>
  <c r="C25" i="6"/>
  <c r="C24" i="6"/>
  <c r="C23" i="6"/>
  <c r="C22" i="6"/>
  <c r="C13" i="6"/>
  <c r="C12" i="6"/>
  <c r="C16" i="6"/>
  <c r="C15" i="6"/>
  <c r="C14" i="6"/>
  <c r="B64" i="6"/>
  <c r="B63" i="6"/>
  <c r="B62" i="6"/>
  <c r="B54" i="6"/>
  <c r="B53" i="6"/>
  <c r="B48" i="6"/>
  <c r="B29" i="6"/>
  <c r="B28" i="6"/>
  <c r="B27" i="6"/>
  <c r="B26" i="6"/>
  <c r="B25" i="6"/>
  <c r="B24" i="6"/>
  <c r="B23" i="6"/>
  <c r="B22" i="6"/>
  <c r="B13" i="6"/>
  <c r="B12" i="6"/>
  <c r="B16" i="6"/>
  <c r="B15" i="6"/>
  <c r="B14" i="6"/>
  <c r="B143" i="6"/>
  <c r="B144" i="6"/>
  <c r="B145" i="6"/>
  <c r="B146" i="6"/>
  <c r="B169" i="6"/>
  <c r="B170" i="6"/>
  <c r="B171" i="6"/>
  <c r="B172" i="6"/>
  <c r="B173" i="6"/>
  <c r="B174" i="6"/>
  <c r="C143" i="6"/>
  <c r="C144" i="6"/>
  <c r="C145" i="6"/>
  <c r="C146" i="6"/>
  <c r="C169" i="6"/>
  <c r="C170" i="6"/>
  <c r="C171" i="6"/>
  <c r="C172" i="6"/>
  <c r="C173" i="6"/>
  <c r="C174" i="6"/>
  <c r="B60" i="6"/>
  <c r="B61" i="6"/>
  <c r="B147" i="6"/>
  <c r="B116" i="6"/>
  <c r="B117" i="6"/>
  <c r="B118" i="6"/>
  <c r="B119" i="6"/>
  <c r="B120" i="6"/>
  <c r="B121" i="6"/>
  <c r="B132" i="6"/>
  <c r="B133" i="6"/>
  <c r="B134" i="6"/>
  <c r="B135" i="6"/>
  <c r="B136" i="6"/>
  <c r="B137" i="6"/>
  <c r="B142" i="6"/>
  <c r="C60" i="6"/>
  <c r="C61" i="6"/>
  <c r="C147" i="6"/>
  <c r="C116" i="6"/>
  <c r="C117" i="6"/>
  <c r="C118" i="6"/>
  <c r="C119" i="6"/>
  <c r="C120" i="6"/>
  <c r="C121" i="6"/>
  <c r="C132" i="6"/>
  <c r="C133" i="6"/>
  <c r="C134" i="6"/>
  <c r="C135" i="6"/>
  <c r="C136" i="6"/>
  <c r="C137" i="6"/>
  <c r="C142" i="6"/>
  <c r="B59" i="6"/>
  <c r="C59" i="6"/>
  <c r="B190" i="6"/>
  <c r="C190" i="6"/>
  <c r="B125" i="6"/>
  <c r="C125" i="6"/>
  <c r="B124" i="6"/>
  <c r="C124" i="6"/>
  <c r="B216" i="6"/>
  <c r="C216" i="6"/>
  <c r="B3" i="6"/>
  <c r="C3" i="6"/>
  <c r="B91" i="6"/>
  <c r="C91" i="6"/>
  <c r="B162" i="6"/>
  <c r="C162" i="6"/>
  <c r="B195" i="6"/>
  <c r="C195" i="6"/>
  <c r="B138" i="6"/>
  <c r="C138" i="6"/>
  <c r="B215" i="6"/>
  <c r="C215" i="6"/>
  <c r="B161" i="6"/>
  <c r="C161" i="6"/>
  <c r="B214" i="6"/>
  <c r="C214" i="6"/>
  <c r="B213" i="6"/>
  <c r="C213" i="6"/>
  <c r="B160" i="6"/>
  <c r="C160" i="6"/>
  <c r="B131" i="6"/>
  <c r="C1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09" i="6"/>
  <c r="B209" i="6"/>
  <c r="B210" i="6"/>
  <c r="C210" i="6"/>
  <c r="C211" i="6"/>
  <c r="B211" i="6"/>
  <c r="C207" i="6"/>
  <c r="B207" i="6"/>
  <c r="C168" i="6"/>
  <c r="B168" i="6"/>
  <c r="C167" i="6"/>
  <c r="B167" i="6"/>
  <c r="C166" i="6"/>
  <c r="B166" i="6"/>
  <c r="C164" i="6"/>
  <c r="B164" i="6"/>
  <c r="C150" i="6"/>
  <c r="B150" i="6"/>
  <c r="C122" i="6"/>
  <c r="B122" i="6"/>
  <c r="C115" i="6"/>
  <c r="B115" i="6"/>
  <c r="C107" i="6"/>
  <c r="B107" i="6"/>
  <c r="C106" i="6"/>
  <c r="B106" i="6"/>
  <c r="C105" i="6"/>
  <c r="B105" i="6"/>
  <c r="C81" i="6"/>
  <c r="B81" i="6"/>
  <c r="C80" i="6"/>
  <c r="B80" i="6"/>
  <c r="C73" i="6"/>
  <c r="B73" i="6"/>
  <c r="C72" i="6"/>
  <c r="B72" i="6"/>
  <c r="C67" i="6"/>
  <c r="B67" i="6"/>
  <c r="C66" i="6"/>
  <c r="B66" i="6"/>
  <c r="C47" i="6"/>
  <c r="B47" i="6"/>
  <c r="C46" i="6"/>
  <c r="B46" i="6"/>
  <c r="C36" i="6"/>
  <c r="B36" i="6"/>
  <c r="C35" i="6"/>
  <c r="B35" i="6"/>
  <c r="C21" i="6"/>
  <c r="B21" i="6"/>
  <c r="C20" i="6"/>
  <c r="B20" i="6"/>
  <c r="C8" i="6"/>
  <c r="B8" i="6"/>
  <c r="C7" i="6"/>
  <c r="B7" i="6"/>
  <c r="B113" i="6"/>
  <c r="C113" i="6"/>
  <c r="B114" i="6"/>
  <c r="C114" i="6"/>
  <c r="B111" i="6"/>
  <c r="C111" i="6"/>
  <c r="B112" i="6"/>
  <c r="C112" i="6"/>
  <c r="B52" i="6"/>
  <c r="C52" i="6"/>
  <c r="B49" i="6"/>
  <c r="C49" i="6"/>
  <c r="B212" i="6"/>
  <c r="C212" i="6"/>
  <c r="H201" i="6"/>
  <c r="B187" i="6"/>
  <c r="B188" i="6"/>
  <c r="B96" i="6"/>
  <c r="B200" i="6"/>
  <c r="B11" i="6"/>
  <c r="B78" i="6"/>
  <c r="B6" i="6"/>
  <c r="B33" i="6"/>
  <c r="B97" i="6"/>
  <c r="B76" i="6"/>
  <c r="B176" i="6"/>
  <c r="B129" i="6"/>
  <c r="B103" i="6"/>
  <c r="B139" i="6"/>
  <c r="B189" i="6"/>
  <c r="B34" i="6"/>
  <c r="B71" i="6"/>
  <c r="B123" i="6"/>
  <c r="B43" i="6"/>
  <c r="B140" i="6"/>
  <c r="B56" i="6"/>
  <c r="B44" i="6"/>
  <c r="B40" i="6"/>
  <c r="B41" i="6"/>
  <c r="B201" i="6"/>
  <c r="B86" i="6"/>
  <c r="B202" i="6"/>
  <c r="B203" i="6"/>
  <c r="B204" i="6"/>
  <c r="B98" i="6"/>
  <c r="B17" i="6"/>
  <c r="B83" i="6"/>
  <c r="B177" i="6"/>
  <c r="B178" i="6"/>
  <c r="B179" i="6"/>
  <c r="B18" i="6"/>
  <c r="B175" i="6"/>
  <c r="B42" i="6"/>
  <c r="B110" i="6"/>
  <c r="B205" i="6"/>
  <c r="B99" i="6"/>
  <c r="B100" i="6"/>
  <c r="B65" i="6"/>
  <c r="B79" i="6"/>
  <c r="B206" i="6"/>
  <c r="B208" i="6"/>
  <c r="B87" i="6"/>
  <c r="B231" i="6"/>
  <c r="B193" i="6"/>
  <c r="B104" i="6"/>
  <c r="C187" i="6"/>
  <c r="C188" i="6"/>
  <c r="C96" i="6"/>
  <c r="C200" i="6"/>
  <c r="C11" i="6"/>
  <c r="C78" i="6"/>
  <c r="C6" i="6"/>
  <c r="C33" i="6"/>
  <c r="C97" i="6"/>
  <c r="C76" i="6"/>
  <c r="C176" i="6"/>
  <c r="C129" i="6"/>
  <c r="C103" i="6"/>
  <c r="C139" i="6"/>
  <c r="C189" i="6"/>
  <c r="C34" i="6"/>
  <c r="C71" i="6"/>
  <c r="C123" i="6"/>
  <c r="C43" i="6"/>
  <c r="C140" i="6"/>
  <c r="C56" i="6"/>
  <c r="C44" i="6"/>
  <c r="C40" i="6"/>
  <c r="C41" i="6"/>
  <c r="C201" i="6"/>
  <c r="C86" i="6"/>
  <c r="C202" i="6"/>
  <c r="C203" i="6"/>
  <c r="C204" i="6"/>
  <c r="C98" i="6"/>
  <c r="C17" i="6"/>
  <c r="C83" i="6"/>
  <c r="C177" i="6"/>
  <c r="C178" i="6"/>
  <c r="C179" i="6"/>
  <c r="C18" i="6"/>
  <c r="C175" i="6"/>
  <c r="C42" i="6"/>
  <c r="C110" i="6"/>
  <c r="C205" i="6"/>
  <c r="C99" i="6"/>
  <c r="C100" i="6"/>
  <c r="C65" i="6"/>
  <c r="C79" i="6"/>
  <c r="C206" i="6"/>
  <c r="C208" i="6"/>
  <c r="C87" i="6"/>
  <c r="C231" i="6"/>
  <c r="C193" i="6"/>
  <c r="C104" i="6"/>
  <c r="B151" i="6"/>
  <c r="C151" i="6"/>
  <c r="B30" i="6"/>
  <c r="C30" i="6"/>
  <c r="B77" i="6"/>
  <c r="C77" i="6"/>
  <c r="B108" i="6"/>
  <c r="C108" i="6"/>
  <c r="B31" i="6"/>
  <c r="C31" i="6"/>
  <c r="B5" i="6"/>
  <c r="C5" i="6"/>
  <c r="B74" i="6"/>
  <c r="C74" i="6"/>
  <c r="B57" i="6"/>
  <c r="C57" i="6"/>
  <c r="B192" i="6"/>
  <c r="C192" i="6"/>
  <c r="B101" i="6"/>
  <c r="C101" i="6"/>
  <c r="B130" i="6"/>
  <c r="C130" i="6"/>
  <c r="B141" i="6"/>
  <c r="C141" i="6"/>
  <c r="B37" i="6"/>
  <c r="C37" i="6"/>
  <c r="B152" i="6"/>
  <c r="C152" i="6"/>
  <c r="B127" i="6"/>
  <c r="C127" i="6"/>
  <c r="B92" i="6"/>
  <c r="C92" i="6"/>
  <c r="B93" i="6"/>
  <c r="C93" i="6"/>
  <c r="B84" i="6"/>
  <c r="C84" i="6"/>
  <c r="B197" i="6"/>
  <c r="C197" i="6"/>
  <c r="B38" i="6"/>
  <c r="C38" i="6"/>
  <c r="B88" i="6"/>
  <c r="C88" i="6"/>
  <c r="B126" i="6"/>
  <c r="C126" i="6"/>
  <c r="B39" i="6"/>
  <c r="C39" i="6"/>
  <c r="B55" i="6"/>
  <c r="C55" i="6"/>
  <c r="B89" i="6"/>
  <c r="C89" i="6"/>
  <c r="B10" i="6"/>
  <c r="C10" i="6"/>
  <c r="B156" i="6"/>
  <c r="C156" i="6"/>
  <c r="B157" i="6"/>
  <c r="C157" i="6"/>
  <c r="B158" i="6"/>
  <c r="C158" i="6"/>
  <c r="B58" i="6"/>
  <c r="C58" i="6"/>
  <c r="B90" i="6"/>
  <c r="C90" i="6"/>
  <c r="B159" i="6"/>
  <c r="C159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09" i="6"/>
  <c r="C109" i="6"/>
  <c r="B69" i="6"/>
  <c r="C69" i="6"/>
  <c r="B95" i="6"/>
  <c r="C95" i="6"/>
  <c r="B50" i="6"/>
  <c r="C50" i="6"/>
  <c r="B128" i="6"/>
  <c r="C128" i="6"/>
  <c r="B102" i="6"/>
  <c r="C102" i="6"/>
  <c r="B165" i="6"/>
  <c r="C165" i="6"/>
  <c r="B199" i="6"/>
  <c r="C199" i="6"/>
  <c r="B19" i="6"/>
  <c r="C19" i="6"/>
  <c r="B32" i="6"/>
  <c r="C32" i="6"/>
  <c r="B180" i="6"/>
  <c r="C180" i="6"/>
  <c r="D3" i="10"/>
  <c r="C3" i="10"/>
  <c r="D2" i="10"/>
  <c r="C2" i="10"/>
  <c r="C2" i="9"/>
  <c r="B2" i="9"/>
  <c r="C68" i="6"/>
  <c r="B68" i="6"/>
  <c r="C82" i="6"/>
  <c r="B82" i="6"/>
  <c r="C155" i="6"/>
  <c r="B155" i="6"/>
  <c r="C194" i="6"/>
  <c r="B194" i="6"/>
  <c r="C9" i="6"/>
  <c r="B9" i="6"/>
  <c r="C154" i="6"/>
  <c r="B154" i="6"/>
  <c r="C153" i="6"/>
  <c r="B153" i="6"/>
  <c r="C198" i="6"/>
  <c r="B198" i="6"/>
  <c r="C4" i="6"/>
  <c r="B4" i="6"/>
  <c r="C148" i="6"/>
  <c r="B148" i="6"/>
  <c r="C70" i="6"/>
  <c r="B70" i="6"/>
  <c r="C94" i="6"/>
  <c r="B94" i="6"/>
  <c r="C75" i="6"/>
  <c r="B75" i="6"/>
  <c r="C85" i="6"/>
  <c r="B85" i="6"/>
  <c r="C45" i="6"/>
  <c r="B45" i="6"/>
  <c r="C196" i="6"/>
  <c r="B196" i="6"/>
</calcChain>
</file>

<file path=xl/sharedStrings.xml><?xml version="1.0" encoding="utf-8"?>
<sst xmlns="http://schemas.openxmlformats.org/spreadsheetml/2006/main" count="1401" uniqueCount="962">
  <si>
    <t>Organisation</t>
  </si>
  <si>
    <t>Acronym</t>
  </si>
  <si>
    <t>Type of organisation</t>
  </si>
  <si>
    <t>First Name</t>
  </si>
  <si>
    <t>Surname</t>
  </si>
  <si>
    <t>Position</t>
  </si>
  <si>
    <t>Email</t>
  </si>
  <si>
    <t>Phone</t>
  </si>
  <si>
    <t>ActionAid</t>
  </si>
  <si>
    <t>Dimitra</t>
  </si>
  <si>
    <t>Deroyannis</t>
  </si>
  <si>
    <t>Educational Programmes Manager</t>
  </si>
  <si>
    <t>dimitra.deroyiannis@actionaid.org</t>
  </si>
  <si>
    <t>+30 2109212321</t>
  </si>
  <si>
    <t>Anglican Church in Greece</t>
  </si>
  <si>
    <t>Rebecca</t>
  </si>
  <si>
    <t>Boardman</t>
  </si>
  <si>
    <t>Programme Coordinator</t>
  </si>
  <si>
    <t>rebeccab@uspg.org.uk</t>
  </si>
  <si>
    <t>Apostoli</t>
  </si>
  <si>
    <t>Giorgos</t>
  </si>
  <si>
    <t>Vourlakis</t>
  </si>
  <si>
    <t>Project Manager</t>
  </si>
  <si>
    <t>g.vourlakis@mkoapostoli.gr</t>
  </si>
  <si>
    <t>Foteini Nektaria</t>
  </si>
  <si>
    <t>Koutsotheodorou</t>
  </si>
  <si>
    <t>Field Coordinator, Non Formal Education in Urban Athens</t>
  </si>
  <si>
    <t>f.koutsotheodorou@mkoapostoli.gr</t>
  </si>
  <si>
    <t>0030 6972785874</t>
  </si>
  <si>
    <t>Vassi</t>
  </si>
  <si>
    <t>Leontari</t>
  </si>
  <si>
    <t>Director, Programmes and International Cooperation</t>
  </si>
  <si>
    <t>V.Leontari@mkoapostoli.gr</t>
  </si>
  <si>
    <t xml:space="preserve">Vicky  </t>
  </si>
  <si>
    <t>Tsiouri</t>
  </si>
  <si>
    <t>-</t>
  </si>
  <si>
    <t>vtsiouri@yahoo.com</t>
  </si>
  <si>
    <t>ArmandoAid</t>
  </si>
  <si>
    <t>Maria</t>
  </si>
  <si>
    <t>Siu Munro</t>
  </si>
  <si>
    <t>Trustee and Founder</t>
  </si>
  <si>
    <t>ArmandoAid@mail.com</t>
  </si>
  <si>
    <t>ARSIS</t>
  </si>
  <si>
    <t>Evangelia</t>
  </si>
  <si>
    <t>Kontodima</t>
  </si>
  <si>
    <t>Social Scientist</t>
  </si>
  <si>
    <t>ekontodima@hotmail.com</t>
  </si>
  <si>
    <t>Ioanna</t>
  </si>
  <si>
    <t>Salamani</t>
  </si>
  <si>
    <t>Streetworker</t>
  </si>
  <si>
    <t>ioannasalamani@gmail.com</t>
  </si>
  <si>
    <t xml:space="preserve">Maria </t>
  </si>
  <si>
    <t>Kaldani</t>
  </si>
  <si>
    <t>arsisathina@gmail.com mariakaldani@gmail.com</t>
  </si>
  <si>
    <t xml:space="preserve">Alfrodi </t>
  </si>
  <si>
    <t>Gotsi</t>
  </si>
  <si>
    <t xml:space="preserve">Financial Manager </t>
  </si>
  <si>
    <t>afroditi.gotsi@gmail.com</t>
  </si>
  <si>
    <t>Athens Development and Destination Agency</t>
  </si>
  <si>
    <t>Malapetsa</t>
  </si>
  <si>
    <t>Coordinator</t>
  </si>
  <si>
    <t xml:space="preserve">Angela </t>
  </si>
  <si>
    <t>Gaitani</t>
  </si>
  <si>
    <t>agaitani@developathens.gr</t>
  </si>
  <si>
    <t xml:space="preserve">Olga </t>
  </si>
  <si>
    <t>Nicoletopoulou</t>
  </si>
  <si>
    <t>Executive admin</t>
  </si>
  <si>
    <t>onikoletopoulou@developathens.gr</t>
  </si>
  <si>
    <t>Be Aware and Share</t>
  </si>
  <si>
    <t>Nicholas</t>
  </si>
  <si>
    <t>Millet</t>
  </si>
  <si>
    <t>nicholas@baas-schweiz.ch</t>
  </si>
  <si>
    <t>695 515 6431</t>
  </si>
  <si>
    <t>Boat Refugee Foundation</t>
  </si>
  <si>
    <t>Rachel</t>
  </si>
  <si>
    <t>McGinnis</t>
  </si>
  <si>
    <t>Volunteer</t>
  </si>
  <si>
    <t>remism@rit.edu</t>
  </si>
  <si>
    <t>1 (585) 689-0995</t>
  </si>
  <si>
    <t>British Council</t>
  </si>
  <si>
    <t>Nomikou</t>
  </si>
  <si>
    <t>Partnerships &amp; Programmes Manager</t>
  </si>
  <si>
    <t>maria.nomikou@britishcouncil.gr</t>
  </si>
  <si>
    <t>Eirini</t>
  </si>
  <si>
    <t>Kareta</t>
  </si>
  <si>
    <t>Partnerships &amp; Programmes Coordinator</t>
  </si>
  <si>
    <t>Eirini.Kareta@britishcouncil.gr</t>
  </si>
  <si>
    <t xml:space="preserve">210 3692342 </t>
  </si>
  <si>
    <t>Vanessa</t>
  </si>
  <si>
    <t>Pirandello</t>
  </si>
  <si>
    <t>Skaramangas Learning Center Coordinator</t>
  </si>
  <si>
    <t>Vanessa.Pirandello@britishcouncil.gr</t>
  </si>
  <si>
    <t>Caritas Hellas</t>
  </si>
  <si>
    <t xml:space="preserve">Kourzoupi </t>
  </si>
  <si>
    <t>Sofia</t>
  </si>
  <si>
    <t>Programme manager assistance</t>
  </si>
  <si>
    <t>skouzoupi@caritasathens.gr</t>
  </si>
  <si>
    <t xml:space="preserve">Filippos </t>
  </si>
  <si>
    <t>Salimpas</t>
  </si>
  <si>
    <t>Operational Director</t>
  </si>
  <si>
    <t>filippos.salimpas@caritasathens.gr</t>
  </si>
  <si>
    <t>Aghani</t>
  </si>
  <si>
    <t xml:space="preserve"> Giakopian</t>
  </si>
  <si>
    <t>Finace Manager</t>
  </si>
  <si>
    <t>caritas.gr.financemanager@gmail.com</t>
  </si>
  <si>
    <t>Christos</t>
  </si>
  <si>
    <t xml:space="preserve"> Ananiadis</t>
  </si>
  <si>
    <t>Field coordinator</t>
  </si>
  <si>
    <t>ananiadis@caritas.gr</t>
  </si>
  <si>
    <t>Catholic Relief Services</t>
  </si>
  <si>
    <t xml:space="preserve">Joshua </t>
  </si>
  <si>
    <t>Kyller</t>
  </si>
  <si>
    <t>Country Manager - Greece</t>
  </si>
  <si>
    <t>Joshua.Kyller@crs.org</t>
  </si>
  <si>
    <t xml:space="preserve">Annika </t>
  </si>
  <si>
    <t>Grafweg</t>
  </si>
  <si>
    <t>annika.grafweg@crs.org</t>
  </si>
  <si>
    <t xml:space="preserve">Joanna </t>
  </si>
  <si>
    <t xml:space="preserve">Olsen </t>
  </si>
  <si>
    <t>Head of Programs</t>
  </si>
  <si>
    <t>joanna.olsen@crs.org</t>
  </si>
  <si>
    <t xml:space="preserve">Tasos </t>
  </si>
  <si>
    <t>Rentoumis</t>
  </si>
  <si>
    <t>Project manager</t>
  </si>
  <si>
    <t>arentoumis@caritasathens.gr</t>
  </si>
  <si>
    <t>Danish Refugee Council</t>
  </si>
  <si>
    <t xml:space="preserve">Eleonora </t>
  </si>
  <si>
    <t>Mansi</t>
  </si>
  <si>
    <t>Child Protection Coordinator</t>
  </si>
  <si>
    <t>eleonora.mansi@rescue.org</t>
  </si>
  <si>
    <t xml:space="preserve">Ljiljana </t>
  </si>
  <si>
    <t xml:space="preserve">Sinickovic </t>
  </si>
  <si>
    <t xml:space="preserve">Education Advisor </t>
  </si>
  <si>
    <t>ljiljana.sinickovic@drc-greece.org</t>
  </si>
  <si>
    <t>694 744 0509</t>
  </si>
  <si>
    <t>Arthur</t>
  </si>
  <si>
    <t>Ambartsumyan</t>
  </si>
  <si>
    <t>CFS/Education Officer</t>
  </si>
  <si>
    <t>arthur.ambartsumyan@drc-greece.org</t>
  </si>
  <si>
    <t>30 6947735157</t>
  </si>
  <si>
    <t>Marilia</t>
  </si>
  <si>
    <t>Leti</t>
  </si>
  <si>
    <t>Deputy Area Manager</t>
  </si>
  <si>
    <t>marilia.leti@drc-greece.org</t>
  </si>
  <si>
    <t>Eleftherios</t>
  </si>
  <si>
    <t>Baltzidis</t>
  </si>
  <si>
    <t>Data entry/Project assistant</t>
  </si>
  <si>
    <t>eleftherios.baltzidis@drc-greece.org</t>
  </si>
  <si>
    <t>Max</t>
  </si>
  <si>
    <t>Benevelli</t>
  </si>
  <si>
    <t>Head of Programmes</t>
  </si>
  <si>
    <t>max@drc.dk</t>
  </si>
  <si>
    <t>Petra</t>
  </si>
  <si>
    <t xml:space="preserve">Samways </t>
  </si>
  <si>
    <t>Protection WG co-lead</t>
  </si>
  <si>
    <t>petra.samways@drc-greece.org</t>
  </si>
  <si>
    <t>Doctors of the World of Greece</t>
  </si>
  <si>
    <t>ELIX</t>
  </si>
  <si>
    <t>Spyros</t>
  </si>
  <si>
    <t>Kasimatis</t>
  </si>
  <si>
    <t>Board</t>
  </si>
  <si>
    <t>skasimatis@me.com</t>
  </si>
  <si>
    <t>Kosmas</t>
  </si>
  <si>
    <t>Papachristou</t>
  </si>
  <si>
    <t>Field Coordinator - Thessaloniki, Kavalari/Sinatex Camp</t>
  </si>
  <si>
    <t>kosmas.papachristou@elix.org.gr</t>
  </si>
  <si>
    <t>Eleni</t>
  </si>
  <si>
    <t>Gazi</t>
  </si>
  <si>
    <t>Founder &amp; President</t>
  </si>
  <si>
    <t>e.gazi@elix.org.gr</t>
  </si>
  <si>
    <t>0030 6944 782959</t>
  </si>
  <si>
    <t>Judith</t>
  </si>
  <si>
    <t>Wunderlich-Antoniou</t>
  </si>
  <si>
    <t>General Manager</t>
  </si>
  <si>
    <t>judith@elix.org.gr</t>
  </si>
  <si>
    <t>Apostolopoulou</t>
  </si>
  <si>
    <t>Project Coordinator</t>
  </si>
  <si>
    <t>ioanna.apostolopoulou@elix.org.gr</t>
  </si>
  <si>
    <t>Stefanos</t>
  </si>
  <si>
    <t>Katsoulis</t>
  </si>
  <si>
    <t>stefanos.katsoulis@elix.org.gr</t>
  </si>
  <si>
    <t>Emergency Response Centre International</t>
  </si>
  <si>
    <t>Mirella</t>
  </si>
  <si>
    <t>Alexou</t>
  </si>
  <si>
    <t>Program Director</t>
  </si>
  <si>
    <t>mma@ercintl.org</t>
  </si>
  <si>
    <t xml:space="preserve">Leonie </t>
  </si>
  <si>
    <t>Ioannidou</t>
  </si>
  <si>
    <t>Co ordinator</t>
  </si>
  <si>
    <t xml:space="preserve">leonie@ercintl.org </t>
  </si>
  <si>
    <t>0030 6980909761</t>
  </si>
  <si>
    <t>European Civil Protection &amp; Humanitarian Aid Operations</t>
  </si>
  <si>
    <t>Nieve</t>
  </si>
  <si>
    <t>O'Sullivan</t>
  </si>
  <si>
    <t>Desk Officer</t>
  </si>
  <si>
    <t>nieve.osullivan@ec.europa.eu</t>
  </si>
  <si>
    <t>Evangelos</t>
  </si>
  <si>
    <t>PETRATOS</t>
  </si>
  <si>
    <t>Evangelos.Petratos@echofield.eu</t>
  </si>
  <si>
    <t>Yorgos</t>
  </si>
  <si>
    <t>Kapranis</t>
  </si>
  <si>
    <t>Yorgos.Kapranis@echofield.eu</t>
  </si>
  <si>
    <t>FAROS</t>
  </si>
  <si>
    <t>Program Manager</t>
  </si>
  <si>
    <t>Dan</t>
  </si>
  <si>
    <t xml:space="preserve"> Biswas</t>
  </si>
  <si>
    <t>Co-director</t>
  </si>
  <si>
    <t>biswas@faros.org.gr</t>
  </si>
  <si>
    <t>Finn Church Aid</t>
  </si>
  <si>
    <t>Georg</t>
  </si>
  <si>
    <t>Mevold</t>
  </si>
  <si>
    <t>Education Specialist</t>
  </si>
  <si>
    <t>georg.mevold@kua.fi</t>
  </si>
  <si>
    <t>Friends of Ritsona Camp</t>
  </si>
  <si>
    <t>Heather</t>
  </si>
  <si>
    <t>Ridge</t>
  </si>
  <si>
    <t>School Administrator</t>
  </si>
  <si>
    <t>heather.ridge.co@gmail.com</t>
  </si>
  <si>
    <t>01 303-912-0220</t>
  </si>
  <si>
    <t>Giving for a Better Future</t>
  </si>
  <si>
    <t>Arnaud</t>
  </si>
  <si>
    <t>Alain Rognon</t>
  </si>
  <si>
    <t>Founder</t>
  </si>
  <si>
    <t>arnaud.a.rognon@givingforabetterfuture.com</t>
  </si>
  <si>
    <t>Greek Council for Refugees</t>
  </si>
  <si>
    <t>Marios</t>
  </si>
  <si>
    <t>Kotetsis</t>
  </si>
  <si>
    <t>Social Worker</t>
  </si>
  <si>
    <t>mkotetsis@gcr.gr</t>
  </si>
  <si>
    <t>210 3814710</t>
  </si>
  <si>
    <t xml:space="preserve">Elina </t>
  </si>
  <si>
    <t>Sasantou</t>
  </si>
  <si>
    <t>esasantou@gcr.gr</t>
  </si>
  <si>
    <t xml:space="preserve">Dani </t>
  </si>
  <si>
    <t>Maniou</t>
  </si>
  <si>
    <t>Project officer</t>
  </si>
  <si>
    <t>d.maniou@gcr.gr</t>
  </si>
  <si>
    <t>Hellenic Open University</t>
  </si>
  <si>
    <t>Nadina</t>
  </si>
  <si>
    <t>Leivaditi</t>
  </si>
  <si>
    <t>Field Researcher</t>
  </si>
  <si>
    <t>livaditin@yahoo.gr</t>
  </si>
  <si>
    <t>Humanitarian Support Agency</t>
  </si>
  <si>
    <t xml:space="preserve">Ceyda </t>
  </si>
  <si>
    <t xml:space="preserve">Goral </t>
  </si>
  <si>
    <t>ceyda@humanitarian-support-agency.org</t>
  </si>
  <si>
    <t>I AM YOU</t>
  </si>
  <si>
    <t>Emma</t>
  </si>
  <si>
    <t>Södergren Wall</t>
  </si>
  <si>
    <t>HR Manager</t>
  </si>
  <si>
    <t>emma.sodergren@iamyou.se</t>
  </si>
  <si>
    <t>Giulia</t>
  </si>
  <si>
    <t>Clericetti</t>
  </si>
  <si>
    <t>Education Program Officer</t>
  </si>
  <si>
    <t>giulia.clericetti@iamyou.se</t>
  </si>
  <si>
    <t>30 6955393758</t>
  </si>
  <si>
    <t>ILIAKTIDA</t>
  </si>
  <si>
    <t>Pantelis</t>
  </si>
  <si>
    <t>Dimitriou</t>
  </si>
  <si>
    <t>Project Coordination Advisor</t>
  </si>
  <si>
    <t>pdimitriou@firstelements.com.cy</t>
  </si>
  <si>
    <t xml:space="preserve">Marilena </t>
  </si>
  <si>
    <t>mioannidou@firstelements.com.cy</t>
  </si>
  <si>
    <t>Procurement Procedures</t>
  </si>
  <si>
    <t xml:space="preserve">Grigoria </t>
  </si>
  <si>
    <t>Cheiladaki</t>
  </si>
  <si>
    <t>Advisor</t>
  </si>
  <si>
    <t>gcheiladaki@firstelements.com.cy</t>
  </si>
  <si>
    <t>Aspasia</t>
  </si>
  <si>
    <t xml:space="preserve"> Chrysafo</t>
  </si>
  <si>
    <t>iliaktid@otenet.gr</t>
  </si>
  <si>
    <t xml:space="preserve">Spiros </t>
  </si>
  <si>
    <t>Pavlis</t>
  </si>
  <si>
    <t>Project Administrator</t>
  </si>
  <si>
    <t>spirospavlis@gmail.com</t>
  </si>
  <si>
    <t xml:space="preserve">Andreadelli </t>
  </si>
  <si>
    <t>Vasiliki</t>
  </si>
  <si>
    <t xml:space="preserve">President </t>
  </si>
  <si>
    <t>Institute for Education Policy</t>
  </si>
  <si>
    <t>Angelos</t>
  </si>
  <si>
    <t>Nikolopoulos</t>
  </si>
  <si>
    <t>anikolopoulos@iep.edu.gr</t>
  </si>
  <si>
    <t>etrouki@iep.edu.gr</t>
  </si>
  <si>
    <t>proedros@iep.edu.gr</t>
  </si>
  <si>
    <t>Intenational Orgnization for Migration</t>
  </si>
  <si>
    <t>Yannis</t>
  </si>
  <si>
    <t>Baveas</t>
  </si>
  <si>
    <t>ibaveas@iom.int</t>
  </si>
  <si>
    <t>Giannakoura</t>
  </si>
  <si>
    <t>Programme Assistant</t>
  </si>
  <si>
    <t>iomathens@iom.int</t>
  </si>
  <si>
    <t>Markaki</t>
  </si>
  <si>
    <t>Project Assistant</t>
  </si>
  <si>
    <t>mmarkaki@iom.int</t>
  </si>
  <si>
    <t>210-9919040 ext 118</t>
  </si>
  <si>
    <t>Konstantina</t>
  </si>
  <si>
    <t>Theofilidi</t>
  </si>
  <si>
    <t>ktheofilidi@iom.int</t>
  </si>
  <si>
    <t>2109919040 ext 127, 6932009801</t>
  </si>
  <si>
    <t>Giannouli</t>
  </si>
  <si>
    <t>mgiannouli@iom.int</t>
  </si>
  <si>
    <t>iomathenseducationteam@iom.int</t>
  </si>
  <si>
    <t>InterEuropean Human Aid Association</t>
  </si>
  <si>
    <t>Dominik</t>
  </si>
  <si>
    <t>Kodlin</t>
  </si>
  <si>
    <t>Board Member &amp; field coordinator Greece</t>
  </si>
  <si>
    <t>dominik@iha.help</t>
  </si>
  <si>
    <t>International Catholic Migration Commission</t>
  </si>
  <si>
    <t xml:space="preserve">Sarimpegiglou </t>
  </si>
  <si>
    <t>Associate Protection Expert</t>
  </si>
  <si>
    <t>SARIBEGI@unhcr.org</t>
  </si>
  <si>
    <t>International Orthodox Christian Charities</t>
  </si>
  <si>
    <t>Chrysanthe</t>
  </si>
  <si>
    <t>Loizos</t>
  </si>
  <si>
    <t xml:space="preserve">Program Coordinator </t>
  </si>
  <si>
    <t>cloizos@iocc.org</t>
  </si>
  <si>
    <t>International Rescue Committee</t>
  </si>
  <si>
    <t>Konstantinos</t>
  </si>
  <si>
    <t>Tagkoulis</t>
  </si>
  <si>
    <t>SHLS Senior Officer</t>
  </si>
  <si>
    <t>konstantinos.tagkoulis@rescue.org</t>
  </si>
  <si>
    <t xml:space="preserve">Dafni </t>
  </si>
  <si>
    <t>Tsakyraki</t>
  </si>
  <si>
    <t>Senior Child Protection Officer</t>
  </si>
  <si>
    <t>Dafni.Tsak@rescue.org</t>
  </si>
  <si>
    <t>Marina</t>
  </si>
  <si>
    <t>Drymalitou</t>
  </si>
  <si>
    <t>Programs Senior Officer</t>
  </si>
  <si>
    <t>marina.drymalitou@rescue.org</t>
  </si>
  <si>
    <t>INTERSOS</t>
  </si>
  <si>
    <t>Alba</t>
  </si>
  <si>
    <t>Cauchi</t>
  </si>
  <si>
    <t>thessaloniki.hellas@intersos.org</t>
  </si>
  <si>
    <t>IsraAID</t>
  </si>
  <si>
    <t>Manal</t>
  </si>
  <si>
    <t>Shehade</t>
  </si>
  <si>
    <t>mshehade@israaid.org</t>
  </si>
  <si>
    <t>Jesuit Refugee Services</t>
  </si>
  <si>
    <t>Maurice</t>
  </si>
  <si>
    <t xml:space="preserve">Joyeux </t>
  </si>
  <si>
    <t>Director</t>
  </si>
  <si>
    <t>mauricejoyeux@hotmail.fr</t>
  </si>
  <si>
    <t>Cecile</t>
  </si>
  <si>
    <t>Deleplanque</t>
  </si>
  <si>
    <t xml:space="preserve">advocacy </t>
  </si>
  <si>
    <t>cecile.deleplanque@jrs.net</t>
  </si>
  <si>
    <t>697 30 31 158</t>
  </si>
  <si>
    <t>Lighthouse Relief</t>
  </si>
  <si>
    <t>Renate</t>
  </si>
  <si>
    <t>Hoare</t>
  </si>
  <si>
    <t>Regional Coordinator</t>
  </si>
  <si>
    <t>rc.epirus@lighthouserelief.org</t>
  </si>
  <si>
    <t>30 6940190174</t>
  </si>
  <si>
    <t>Asa</t>
  </si>
  <si>
    <t>Swee</t>
  </si>
  <si>
    <t>Country Director</t>
  </si>
  <si>
    <t>cd@lighthouserelief.org</t>
  </si>
  <si>
    <t>Veronica</t>
  </si>
  <si>
    <t>Tarasiewicz</t>
  </si>
  <si>
    <t>Field Officer Epirus</t>
  </si>
  <si>
    <t>fo.epirus@lighthouserelief.org</t>
  </si>
  <si>
    <t>Jane</t>
  </si>
  <si>
    <t>Braun</t>
  </si>
  <si>
    <t>Manager IYCF/SRH</t>
  </si>
  <si>
    <t>SRH.epirus@lighthouserelief.org</t>
  </si>
  <si>
    <t>30 694 1592965</t>
  </si>
  <si>
    <t>Mercy Corps</t>
  </si>
  <si>
    <t>Camilla</t>
  </si>
  <si>
    <t>Higgins</t>
  </si>
  <si>
    <t>Youth Advisor</t>
  </si>
  <si>
    <t>chiggins@mercycorps.org</t>
  </si>
  <si>
    <t>Marine</t>
  </si>
  <si>
    <t>Casalis</t>
  </si>
  <si>
    <t>Youth and Protection Senior Program Officer, Islands</t>
  </si>
  <si>
    <t>mcasalis@mercycorps.org</t>
  </si>
  <si>
    <t>Hannah</t>
  </si>
  <si>
    <t>Gaganis</t>
  </si>
  <si>
    <t>Field Officer - Youth Program</t>
  </si>
  <si>
    <t>hgaganis@mercycorps.org</t>
  </si>
  <si>
    <t>698.117.4631</t>
  </si>
  <si>
    <t>Anastasia</t>
  </si>
  <si>
    <t>Georgiou</t>
  </si>
  <si>
    <t>Government Liaison Officer</t>
  </si>
  <si>
    <t>ageorgiou@mercycorps.org</t>
  </si>
  <si>
    <t>METAdrasi</t>
  </si>
  <si>
    <t>Achilleas</t>
  </si>
  <si>
    <t>Vasilikopoulos</t>
  </si>
  <si>
    <t>Department of Transit Accommodation Facilities for Unaccompanied Minors</t>
  </si>
  <si>
    <t>vasilikopoulos.metadrasi@gmail.com</t>
  </si>
  <si>
    <t>Mirsini</t>
  </si>
  <si>
    <t>Kazakou</t>
  </si>
  <si>
    <t>Coordinator of accommodation facilities for UASC</t>
  </si>
  <si>
    <t>kazakou.metadrasi@gmail.com</t>
  </si>
  <si>
    <t>Tsilomeleki</t>
  </si>
  <si>
    <t>Education Focal Point</t>
  </si>
  <si>
    <t>tsilomeleki.metadrasi@gmail.com</t>
  </si>
  <si>
    <t>Evdokia Efcharis</t>
  </si>
  <si>
    <t>Grillaki</t>
  </si>
  <si>
    <t>grillaki.metadrasi@gmail.com</t>
  </si>
  <si>
    <t xml:space="preserve">Evdokia </t>
  </si>
  <si>
    <t>Kouvara</t>
  </si>
  <si>
    <t xml:space="preserve">Project Manager of METAdrasi's Guardianship Network </t>
  </si>
  <si>
    <t>kouvara.metadrasi@gmail.com</t>
  </si>
  <si>
    <t>30 6976172152</t>
  </si>
  <si>
    <t>Evdokia</t>
  </si>
  <si>
    <t>Bakalou</t>
  </si>
  <si>
    <t>Department of UASC</t>
  </si>
  <si>
    <t>bakalou.metadrasi@gmail.com</t>
  </si>
  <si>
    <t>Lydia</t>
  </si>
  <si>
    <t>Bisara</t>
  </si>
  <si>
    <t>Project Manager Of Escorting Missions</t>
  </si>
  <si>
    <t>lbisara.metadrasi@gmail.com</t>
  </si>
  <si>
    <t>Valia</t>
  </si>
  <si>
    <t>Rouni</t>
  </si>
  <si>
    <t>Guardians' Co-ordinator</t>
  </si>
  <si>
    <t>rouni.metadrasi@gmail.com</t>
  </si>
  <si>
    <t>Virginia</t>
  </si>
  <si>
    <t>Stavrakaki</t>
  </si>
  <si>
    <t>staurakaki.metadrasi@gmail.com</t>
  </si>
  <si>
    <t>Ministry of Education</t>
  </si>
  <si>
    <t>Ira</t>
  </si>
  <si>
    <t>Papadopoulou</t>
  </si>
  <si>
    <t>Working Group On the Management, Coordination and Monitoring of the Refugee Education</t>
  </si>
  <si>
    <t>irailiana@gmail.com</t>
  </si>
  <si>
    <t>Lina</t>
  </si>
  <si>
    <t>Venturas</t>
  </si>
  <si>
    <t>President of the Scientific Committee of the MoE</t>
  </si>
  <si>
    <t>venturas@otenet.gr</t>
  </si>
  <si>
    <t>Ifigeneia</t>
  </si>
  <si>
    <t>Kokkali</t>
  </si>
  <si>
    <t>Expert</t>
  </si>
  <si>
    <t>ikokkali@minedu.gov.gr</t>
  </si>
  <si>
    <t>Vrysi</t>
  </si>
  <si>
    <t>Lia</t>
  </si>
  <si>
    <t>Refugee Educational Coordinator in Katsikas</t>
  </si>
  <si>
    <t>lia.vrysi@gmail.com</t>
  </si>
  <si>
    <t>Alexandra</t>
  </si>
  <si>
    <t>Androusou</t>
  </si>
  <si>
    <t>Scientific Committee</t>
  </si>
  <si>
    <t>a.androusou@gmail.com</t>
  </si>
  <si>
    <t>Nikos</t>
  </si>
  <si>
    <t>Belaviles</t>
  </si>
  <si>
    <t>nbelavil@central.ntua.gr</t>
  </si>
  <si>
    <t>info-refugee-education@minedu.gov.gr</t>
  </si>
  <si>
    <t>Ministry of Migration Policy</t>
  </si>
  <si>
    <t>Simopoulos</t>
  </si>
  <si>
    <t>Education Advisor</t>
  </si>
  <si>
    <t>giorgosimopoulos@gmail.com</t>
  </si>
  <si>
    <t>Giazitzi</t>
  </si>
  <si>
    <t>External Associate</t>
  </si>
  <si>
    <t>dgiazi@yahoo.gr</t>
  </si>
  <si>
    <t>Georgia</t>
  </si>
  <si>
    <t>Gyftaki</t>
  </si>
  <si>
    <t>gyftakigewrgia@gmail.com</t>
  </si>
  <si>
    <t xml:space="preserve">Athanasia </t>
  </si>
  <si>
    <t>Ioannou</t>
  </si>
  <si>
    <t>Head of Social Integration Division</t>
  </si>
  <si>
    <t>int1.metanastefsi@ypes.gr</t>
  </si>
  <si>
    <t>Fani</t>
  </si>
  <si>
    <t>Keramida</t>
  </si>
  <si>
    <t>Head, Dept. Social Awareness and Cohesion</t>
  </si>
  <si>
    <t>f.keramida@ypes.gr</t>
  </si>
  <si>
    <t>Kapiniari</t>
  </si>
  <si>
    <t>Rapporteur,  Dept. Social Awareness and Cohesion</t>
  </si>
  <si>
    <t>e.kapiniari@ypes.gr</t>
  </si>
  <si>
    <t>Charis</t>
  </si>
  <si>
    <t>Oikonomopoulou</t>
  </si>
  <si>
    <t>Rapporteur, Dept. Social Awareness and Cohesion</t>
  </si>
  <si>
    <t>ch.oikonomopoulou@ypes.gr</t>
  </si>
  <si>
    <t>Mahmoud</t>
  </si>
  <si>
    <t>Abdelrasoul</t>
  </si>
  <si>
    <t>mahmabdel@gmail.com</t>
  </si>
  <si>
    <t>Municipality of Athens</t>
  </si>
  <si>
    <t xml:space="preserve">Antigone </t>
  </si>
  <si>
    <t>Kotanidis</t>
  </si>
  <si>
    <t>Mayor's advisor</t>
  </si>
  <si>
    <t>akotanidis@gmail.com</t>
  </si>
  <si>
    <t xml:space="preserve">Lefteris </t>
  </si>
  <si>
    <t>Papagiannakis</t>
  </si>
  <si>
    <t>Vice Mayor on Refugee and Migrant Affairs</t>
  </si>
  <si>
    <t>lefterispapagiannakis@gmail.com</t>
  </si>
  <si>
    <t>Municipality of Livadia</t>
  </si>
  <si>
    <t xml:space="preserve">Lambros </t>
  </si>
  <si>
    <t>Skarlas</t>
  </si>
  <si>
    <t>Consultant</t>
  </si>
  <si>
    <t xml:space="preserve">Sophia </t>
  </si>
  <si>
    <t>Gkioka Lawyer</t>
  </si>
  <si>
    <t>gkiokasophia@gmail.com</t>
  </si>
  <si>
    <t>Municipality of Thessaloniki - REACT</t>
  </si>
  <si>
    <t xml:space="preserve">Eleni </t>
  </si>
  <si>
    <t>Deligianni</t>
  </si>
  <si>
    <t>Project coordinator</t>
  </si>
  <si>
    <t>e.deligianni@thessaloniki.gr</t>
  </si>
  <si>
    <t xml:space="preserve">Fain </t>
  </si>
  <si>
    <t>Doulgkeri</t>
  </si>
  <si>
    <t>e.doulgkeri@thessaloniki.gr</t>
  </si>
  <si>
    <t>Aikaterini</t>
  </si>
  <si>
    <t>Network for Children's Rights</t>
  </si>
  <si>
    <t>Villy</t>
  </si>
  <si>
    <t>Mitraka</t>
  </si>
  <si>
    <t>villymitrakap@hotmail.com</t>
  </si>
  <si>
    <t>Myrsini</t>
  </si>
  <si>
    <t>Zorba</t>
  </si>
  <si>
    <t>Memeber of the Board</t>
  </si>
  <si>
    <t>mzorba@otenet.gr</t>
  </si>
  <si>
    <t>30 6944510464</t>
  </si>
  <si>
    <t>diktio3@gmail.com</t>
  </si>
  <si>
    <t>diktio18@gmail.com</t>
  </si>
  <si>
    <t>None</t>
  </si>
  <si>
    <t>Voula</t>
  </si>
  <si>
    <t>Samara</t>
  </si>
  <si>
    <t>samaravoula@gmail.com</t>
  </si>
  <si>
    <t>Norwegian Refugee Council</t>
  </si>
  <si>
    <t>Benjamin</t>
  </si>
  <si>
    <t>Marty</t>
  </si>
  <si>
    <t>Area Manager</t>
  </si>
  <si>
    <t>benjamin.marty@nrc.no</t>
  </si>
  <si>
    <t>Nicolas</t>
  </si>
  <si>
    <t>Herbecq</t>
  </si>
  <si>
    <t>Education manager</t>
  </si>
  <si>
    <t>nicolas.herbecq@nrc.no</t>
  </si>
  <si>
    <t xml:space="preserve">Claire </t>
  </si>
  <si>
    <t>Whelan</t>
  </si>
  <si>
    <t>Protection and advocacy adviser</t>
  </si>
  <si>
    <t>claire.whelan@nrc.no</t>
  </si>
  <si>
    <t xml:space="preserve">Markogiannaki </t>
  </si>
  <si>
    <t>Education Coordinator</t>
  </si>
  <si>
    <t>angela.markogiannakis@nrc.no</t>
  </si>
  <si>
    <t>Konstadina</t>
  </si>
  <si>
    <t>Karaiskou</t>
  </si>
  <si>
    <t>konstadina.karaiskou@nrc.no</t>
  </si>
  <si>
    <t>NOSTOS</t>
  </si>
  <si>
    <t xml:space="preserve"> Christakos</t>
  </si>
  <si>
    <t>nickchristak@gmail.com</t>
  </si>
  <si>
    <t xml:space="preserve">Cissie </t>
  </si>
  <si>
    <t>Andritsopoulou</t>
  </si>
  <si>
    <t>Scientific Team</t>
  </si>
  <si>
    <t>nostos@ath.forthnet.gr</t>
  </si>
  <si>
    <t xml:space="preserve">Lena </t>
  </si>
  <si>
    <t>Giamplokidou</t>
  </si>
  <si>
    <t>Project Team member</t>
  </si>
  <si>
    <t>yablokidou@yahoo.com</t>
  </si>
  <si>
    <t xml:space="preserve">Kleopatra </t>
  </si>
  <si>
    <t>Danielidou</t>
  </si>
  <si>
    <t xml:space="preserve">Sophie </t>
  </si>
  <si>
    <t>Prapa</t>
  </si>
  <si>
    <t>ISO Procedures</t>
  </si>
  <si>
    <t xml:space="preserve">Stella </t>
  </si>
  <si>
    <t>Mavridi</t>
  </si>
  <si>
    <t>Programme</t>
  </si>
  <si>
    <t>stella.mavridi@gmail.com</t>
  </si>
  <si>
    <t>Office of the Deputy Ombusman For Children</t>
  </si>
  <si>
    <t>Soulele</t>
  </si>
  <si>
    <t>dhmsoul@gmail.com</t>
  </si>
  <si>
    <t>Organization Earth</t>
  </si>
  <si>
    <t>Georgios</t>
  </si>
  <si>
    <t>Politis</t>
  </si>
  <si>
    <t>Teaching Assistant</t>
  </si>
  <si>
    <t>gpolitis@iom.int</t>
  </si>
  <si>
    <t>Mermigas</t>
  </si>
  <si>
    <t>Educational Programs</t>
  </si>
  <si>
    <t>gm@organizationearth.org</t>
  </si>
  <si>
    <t>PRAKSIS</t>
  </si>
  <si>
    <t>Belteki</t>
  </si>
  <si>
    <t>Local Coordinator</t>
  </si>
  <si>
    <t>kbelteki@yahoo.com</t>
  </si>
  <si>
    <t xml:space="preserve">Yiorgos </t>
  </si>
  <si>
    <t>Samios</t>
  </si>
  <si>
    <t>Administration</t>
  </si>
  <si>
    <t>y.samios@praksis.gr</t>
  </si>
  <si>
    <t xml:space="preserve">Christina </t>
  </si>
  <si>
    <t>Kalpaki</t>
  </si>
  <si>
    <t>c.kalpaki@praksis.gr</t>
  </si>
  <si>
    <t xml:space="preserve">Katerina </t>
  </si>
  <si>
    <t>Stefopoulou</t>
  </si>
  <si>
    <t>Project Coordinator Assistant</t>
  </si>
  <si>
    <t>k.stefopoulou@praksis.gr</t>
  </si>
  <si>
    <t xml:space="preserve">Yiogos </t>
  </si>
  <si>
    <t xml:space="preserve">Samios </t>
  </si>
  <si>
    <t>Admin manager</t>
  </si>
  <si>
    <t xml:space="preserve">Drakopolou </t>
  </si>
  <si>
    <t>Efstathia</t>
  </si>
  <si>
    <t>f.drakopoulou@praksis.gr</t>
  </si>
  <si>
    <t>Public Benefit Corporation of the Municipality of Livadia</t>
  </si>
  <si>
    <t>Argiriou</t>
  </si>
  <si>
    <t xml:space="preserve"> Dimitrios</t>
  </si>
  <si>
    <t>Supply Manager</t>
  </si>
  <si>
    <t>dargiriou.kedhl@gmail.com</t>
  </si>
  <si>
    <t>Pyrna-Books on Wheels</t>
  </si>
  <si>
    <t>Koulaki</t>
  </si>
  <si>
    <t>Coordinator - Books on Wheels</t>
  </si>
  <si>
    <t>info@vivliaserodes.gr</t>
  </si>
  <si>
    <t>Refugee Trauma Initiative</t>
  </si>
  <si>
    <t>shehade</t>
  </si>
  <si>
    <t>info@refugeetrauma.org</t>
  </si>
  <si>
    <t>Salvation Army</t>
  </si>
  <si>
    <t>Emily</t>
  </si>
  <si>
    <t>Carlsson</t>
  </si>
  <si>
    <t xml:space="preserve">emily.carlsson@salvationarmy.gr </t>
  </si>
  <si>
    <t>Save the Children</t>
  </si>
  <si>
    <t>Kelsey</t>
  </si>
  <si>
    <t>Dalrymple</t>
  </si>
  <si>
    <t>Education Sector Working Group Coordinator</t>
  </si>
  <si>
    <t>kelsey.dalrymple@savethechildren.org</t>
  </si>
  <si>
    <t>Andreas</t>
  </si>
  <si>
    <t>Ring</t>
  </si>
  <si>
    <t>Country Representative</t>
  </si>
  <si>
    <t>andreas.ring@savethechildren.org</t>
  </si>
  <si>
    <t>30 694 081 3366</t>
  </si>
  <si>
    <t>Stathis</t>
  </si>
  <si>
    <t>Chrysafis</t>
  </si>
  <si>
    <t>YFS Supervisor</t>
  </si>
  <si>
    <t>Stathis.Chrysafis@savethechildren.org</t>
  </si>
  <si>
    <t>Roberta</t>
  </si>
  <si>
    <t>Businaro</t>
  </si>
  <si>
    <t>Child Protection Manager</t>
  </si>
  <si>
    <t>roberta.businaro@savethechildren.org</t>
  </si>
  <si>
    <t>Agustín</t>
  </si>
  <si>
    <t>de la Varga González</t>
  </si>
  <si>
    <t>Education Technical Advisor</t>
  </si>
  <si>
    <t>agustin.delavargagonzalez@savethechildren.org</t>
  </si>
  <si>
    <t>Louise</t>
  </si>
  <si>
    <t>Leak</t>
  </si>
  <si>
    <t xml:space="preserve">Education Programme Manager </t>
  </si>
  <si>
    <t>louise.leak@savethechildren.org</t>
  </si>
  <si>
    <t>30 6946663407</t>
  </si>
  <si>
    <t>Vicky</t>
  </si>
  <si>
    <t>Skoula</t>
  </si>
  <si>
    <t>vicky.skoula@savethechildren.org</t>
  </si>
  <si>
    <t>Katia</t>
  </si>
  <si>
    <t>Makrynika</t>
  </si>
  <si>
    <t>Education Officer</t>
  </si>
  <si>
    <t>Katia.Makrynika@savethechildren.org</t>
  </si>
  <si>
    <t>Magda</t>
  </si>
  <si>
    <t>Serafeidi</t>
  </si>
  <si>
    <t>magda.serafeidi@savethechildren.org</t>
  </si>
  <si>
    <t>Petros</t>
  </si>
  <si>
    <t>Papadopoulos</t>
  </si>
  <si>
    <t>Educaton Officer/Sub-National ESWG Coordinator</t>
  </si>
  <si>
    <t>Petros.Papadopoulos@savethechildren.org</t>
  </si>
  <si>
    <t>Karagianni</t>
  </si>
  <si>
    <t>Anastasia.Karagianni@savethechildren.org</t>
  </si>
  <si>
    <t>Avgi</t>
  </si>
  <si>
    <t>Vafeidou</t>
  </si>
  <si>
    <t>avgi.vafeidou@savethechildren.org</t>
  </si>
  <si>
    <t>Caterina</t>
  </si>
  <si>
    <t>LaRosa</t>
  </si>
  <si>
    <t>Education Manager/Sub-national ESWG Coordinator</t>
  </si>
  <si>
    <t>caterina.larosa@savethechildren.org</t>
  </si>
  <si>
    <t>Secours Islamique France</t>
  </si>
  <si>
    <t>Marco</t>
  </si>
  <si>
    <t>Alfieri</t>
  </si>
  <si>
    <t>Field Coordinator</t>
  </si>
  <si>
    <t>fieldcogr@secours-islamique.org</t>
  </si>
  <si>
    <t>+30 690 685 51 60</t>
  </si>
  <si>
    <t xml:space="preserve">Marina </t>
  </si>
  <si>
    <t xml:space="preserve">Mavridou </t>
  </si>
  <si>
    <t xml:space="preserve">pmgreece@secours-islamique.org </t>
  </si>
  <si>
    <t>Solidarity Now</t>
  </si>
  <si>
    <t xml:space="preserve">Alexandra </t>
  </si>
  <si>
    <t>Zavvos</t>
  </si>
  <si>
    <t>alexandra@solidaritynow.org</t>
  </si>
  <si>
    <t>Vaso</t>
  </si>
  <si>
    <t>vaso@solidaritynetgreece.org</t>
  </si>
  <si>
    <t>Eva</t>
  </si>
  <si>
    <t>Giannakaki</t>
  </si>
  <si>
    <t>evag@solidaritynetgreece.org</t>
  </si>
  <si>
    <t>Programme officer</t>
  </si>
  <si>
    <t xml:space="preserve">Vasiliki </t>
  </si>
  <si>
    <t>Tsiligin</t>
  </si>
  <si>
    <t>vasilikits@solidaritynow.org</t>
  </si>
  <si>
    <t xml:space="preserve">Ioakeim </t>
  </si>
  <si>
    <t>Vravas</t>
  </si>
  <si>
    <t>Heald of Meal</t>
  </si>
  <si>
    <t>ioakeim@solidaritynow.org</t>
  </si>
  <si>
    <t>Ketekido</t>
  </si>
  <si>
    <t xml:space="preserve"> Arete</t>
  </si>
  <si>
    <t>Programme Performance and Quality Advisor</t>
  </si>
  <si>
    <t>arete@solidaritynow.org</t>
  </si>
  <si>
    <t xml:space="preserve">Fay </t>
  </si>
  <si>
    <t>Koutzoukou</t>
  </si>
  <si>
    <t>fayk@solidaritynow.org</t>
  </si>
  <si>
    <t>Harry</t>
  </si>
  <si>
    <t>Adraches</t>
  </si>
  <si>
    <t>harrya@solidaritynow.org</t>
  </si>
  <si>
    <t>Soma Hellinon Proskopon (Scouts of Greece)</t>
  </si>
  <si>
    <t>Sotiria</t>
  </si>
  <si>
    <t>Vasileiadi</t>
  </si>
  <si>
    <t>svasileiadi@sep.org.gr</t>
  </si>
  <si>
    <t>SOS Children's Villages</t>
  </si>
  <si>
    <t>Foteini</t>
  </si>
  <si>
    <t>Kallontzi</t>
  </si>
  <si>
    <t>English teacher</t>
  </si>
  <si>
    <t>fkallontzi@sos-villages.gr</t>
  </si>
  <si>
    <t>Nikolaos</t>
  </si>
  <si>
    <t>Fragkos</t>
  </si>
  <si>
    <t>Educational Coordinator of Attica</t>
  </si>
  <si>
    <t>Fragkosnkl@gmail.com</t>
  </si>
  <si>
    <t>Alexandros</t>
  </si>
  <si>
    <t>Antonatos</t>
  </si>
  <si>
    <t>Area Manager of Attica</t>
  </si>
  <si>
    <t>a.antonatos@sos-villages.gr</t>
  </si>
  <si>
    <t>Kalliopi</t>
  </si>
  <si>
    <t>Gkliva</t>
  </si>
  <si>
    <t>pgkliva@sos-villages.gr</t>
  </si>
  <si>
    <t>Teachers 4 Refugees</t>
  </si>
  <si>
    <t>Maarit</t>
  </si>
  <si>
    <t>Snellman</t>
  </si>
  <si>
    <t xml:space="preserve">Leading Coordinator </t>
  </si>
  <si>
    <t>Maarit.Snellman@gmail.com</t>
  </si>
  <si>
    <t>Terre Des Hommes</t>
  </si>
  <si>
    <t>Faustine</t>
  </si>
  <si>
    <t>Douillard</t>
  </si>
  <si>
    <t>PSS Team Leader</t>
  </si>
  <si>
    <t>faustine.douillard@tdh.ch</t>
  </si>
  <si>
    <t>Kanellos</t>
  </si>
  <si>
    <t>Liaison and Information Manager</t>
  </si>
  <si>
    <t>tdhgrliaison@gmail.com</t>
  </si>
  <si>
    <t>Tina</t>
  </si>
  <si>
    <t>Lygdopoulou</t>
  </si>
  <si>
    <t xml:space="preserve">Education Supervisor </t>
  </si>
  <si>
    <t>tdhep.educationsupervisor@gmail.com</t>
  </si>
  <si>
    <t>Nikoleta</t>
  </si>
  <si>
    <t>Rapti</t>
  </si>
  <si>
    <t>Education Team Leader</t>
  </si>
  <si>
    <t>tdhep.tl1@gmail.com</t>
  </si>
  <si>
    <t>Iria</t>
  </si>
  <si>
    <t>Folgueira</t>
  </si>
  <si>
    <t>ifo@tdh.ch</t>
  </si>
  <si>
    <t>Nathalie</t>
  </si>
  <si>
    <t>Duveiller</t>
  </si>
  <si>
    <t>Child Protection and Education Project Manager</t>
  </si>
  <si>
    <t>ndu@tdh.ch</t>
  </si>
  <si>
    <t xml:space="preserve">Vasileios </t>
  </si>
  <si>
    <t>Vavvas</t>
  </si>
  <si>
    <t>Liaison and Information Officer</t>
  </si>
  <si>
    <t>tdhep.liaisonofficer@gmail.com</t>
  </si>
  <si>
    <t>Derrien</t>
  </si>
  <si>
    <t>Country Delegate</t>
  </si>
  <si>
    <t>nde@tdh.ch</t>
  </si>
  <si>
    <t>fdo@tdh.ch</t>
  </si>
  <si>
    <t>Lourdes</t>
  </si>
  <si>
    <t>Carrasco Colom</t>
  </si>
  <si>
    <t>lourdes.carrascocolom@tdh.ch</t>
  </si>
  <si>
    <t>Enrica</t>
  </si>
  <si>
    <t>Piras</t>
  </si>
  <si>
    <t xml:space="preserve">Field Coordinator Thessaloniki </t>
  </si>
  <si>
    <t xml:space="preserve">30 6940056135 </t>
  </si>
  <si>
    <t>The Cube</t>
  </si>
  <si>
    <t>Calafatis</t>
  </si>
  <si>
    <t>CO - Founder</t>
  </si>
  <si>
    <t>maria@thecube.gr</t>
  </si>
  <si>
    <t>693 67 03 336</t>
  </si>
  <si>
    <t>The School Box Project</t>
  </si>
  <si>
    <t>Amelia</t>
  </si>
  <si>
    <t>King</t>
  </si>
  <si>
    <t>Remote Volunteer Coordinator</t>
  </si>
  <si>
    <t>ameliaconstanceking@gmail.com</t>
  </si>
  <si>
    <t>United National High Commissioner for Refugees</t>
  </si>
  <si>
    <t>Anne</t>
  </si>
  <si>
    <t>Bitner</t>
  </si>
  <si>
    <t>Head of protection - CWC</t>
  </si>
  <si>
    <t>bitner@unhcr.org</t>
  </si>
  <si>
    <t>Vincent</t>
  </si>
  <si>
    <t>Briard</t>
  </si>
  <si>
    <t>Senior Protection Officer - Thessaloniki</t>
  </si>
  <si>
    <t>briard@unhcr.org</t>
  </si>
  <si>
    <t xml:space="preserve">Triantafyllia </t>
  </si>
  <si>
    <t>Efthymiou</t>
  </si>
  <si>
    <t xml:space="preserve">Senior Protection Assistant </t>
  </si>
  <si>
    <t>triantaf@unhcr.org</t>
  </si>
  <si>
    <t>Dorothea</t>
  </si>
  <si>
    <t>Kokozidou</t>
  </si>
  <si>
    <t>Associat Protection Expert (ICMC) - Thessaloniki</t>
  </si>
  <si>
    <t>kokozido@unhcr.org</t>
  </si>
  <si>
    <t>Reyhaneh</t>
  </si>
  <si>
    <t>Shakibaie</t>
  </si>
  <si>
    <t>Protection Officer</t>
  </si>
  <si>
    <t>shakibai@unhcr.org</t>
  </si>
  <si>
    <t>Chalkoutsaki</t>
  </si>
  <si>
    <t>Snr. Protection Assistant - Lesvos</t>
  </si>
  <si>
    <t>chalkout@unhcr.org</t>
  </si>
  <si>
    <t>Polychroni</t>
  </si>
  <si>
    <t>Senior Protection Assistant- Community Based</t>
  </si>
  <si>
    <t>polychro@unhcr.org</t>
  </si>
  <si>
    <t>Maher</t>
  </si>
  <si>
    <t>CWC National Co-ordinator</t>
  </si>
  <si>
    <t>maher@unhcr.org</t>
  </si>
  <si>
    <t>Athina</t>
  </si>
  <si>
    <t>Chantzara</t>
  </si>
  <si>
    <t>Senior Protection Assistant</t>
  </si>
  <si>
    <t>chantzaa@unhcr.org</t>
  </si>
  <si>
    <t>Papakonstantinou</t>
  </si>
  <si>
    <t>Snr CB Protection Assistant</t>
  </si>
  <si>
    <t>papakons@unhcr.org</t>
  </si>
  <si>
    <t>Ioannis</t>
  </si>
  <si>
    <t>Repapis</t>
  </si>
  <si>
    <t>Field Associate</t>
  </si>
  <si>
    <t>repapis@unhcr.org</t>
  </si>
  <si>
    <t>Stampolidou</t>
  </si>
  <si>
    <t>Associate Protection Expert - CP Team</t>
  </si>
  <si>
    <t>Stampoli@unhcr.org</t>
  </si>
  <si>
    <t>Josep</t>
  </si>
  <si>
    <t>Herreros</t>
  </si>
  <si>
    <t>PWG Coordinator</t>
  </si>
  <si>
    <t>herreros@unhcr.org</t>
  </si>
  <si>
    <t>Hawraa</t>
  </si>
  <si>
    <t>Harkous</t>
  </si>
  <si>
    <t xml:space="preserve">IM </t>
  </si>
  <si>
    <t>harkous@unhcr.org</t>
  </si>
  <si>
    <t>Isacco</t>
  </si>
  <si>
    <t>Consonni</t>
  </si>
  <si>
    <t>Associate Protection Officer - Ioannina</t>
  </si>
  <si>
    <t>consonni@unhcr.org</t>
  </si>
  <si>
    <t>Joo Hee</t>
  </si>
  <si>
    <t>Kim</t>
  </si>
  <si>
    <t>Associate Field Officer (Protection)</t>
  </si>
  <si>
    <t>kimjo@unhcr.org</t>
  </si>
  <si>
    <t>Kate</t>
  </si>
  <si>
    <t>Washington</t>
  </si>
  <si>
    <t>Senior Inter-Agency Coordination Officer</t>
  </si>
  <si>
    <t>washingk@unhcr.org</t>
  </si>
  <si>
    <t>30 6955495118</t>
  </si>
  <si>
    <t>Mohamed</t>
  </si>
  <si>
    <t>Othman</t>
  </si>
  <si>
    <t>Sub-Natioanl ESWG Coordinator - Ioannina</t>
  </si>
  <si>
    <t>othmanm@unhcr.org</t>
  </si>
  <si>
    <t>Xenia</t>
  </si>
  <si>
    <t>Passa</t>
  </si>
  <si>
    <t>Protection Associate</t>
  </si>
  <si>
    <t>passa@unhcr.org</t>
  </si>
  <si>
    <t>30 6936535596</t>
  </si>
  <si>
    <t xml:space="preserve">Ana Maria </t>
  </si>
  <si>
    <t>de la Guia Bastante</t>
  </si>
  <si>
    <t>Educaiton Focal Point - Chios</t>
  </si>
  <si>
    <t>DELAGUIA@unhcr.org</t>
  </si>
  <si>
    <t>Oikonomou</t>
  </si>
  <si>
    <t>OIKONOMO@unhcr.org</t>
  </si>
  <si>
    <t>Eleftheria</t>
  </si>
  <si>
    <t>Petridou</t>
  </si>
  <si>
    <t>Education Focal Point - Samos</t>
  </si>
  <si>
    <t>PETRIDOE@unhcr.org</t>
  </si>
  <si>
    <t>Daviou</t>
  </si>
  <si>
    <t>Eduaton Focal Point-Kos</t>
  </si>
  <si>
    <t>daviou@unhr.org</t>
  </si>
  <si>
    <t>Julie</t>
  </si>
  <si>
    <t>Gaunt</t>
  </si>
  <si>
    <t>Protection Officer - CPWG Coordinator</t>
  </si>
  <si>
    <t>gaunt@unhcr.org</t>
  </si>
  <si>
    <t>United Nations Children's Fund</t>
  </si>
  <si>
    <t xml:space="preserve">Dimitris </t>
  </si>
  <si>
    <t>Salmatzidis</t>
  </si>
  <si>
    <t>Field Monitor Thessaloniki</t>
  </si>
  <si>
    <t>dsalmatzidis@unicef.org</t>
  </si>
  <si>
    <t>Despoina</t>
  </si>
  <si>
    <t>Syrri</t>
  </si>
  <si>
    <t>dsyrri@unicef.org</t>
  </si>
  <si>
    <t>698 281 8740</t>
  </si>
  <si>
    <t>Galit</t>
  </si>
  <si>
    <t>Wolfensohn</t>
  </si>
  <si>
    <t>Chief of Child Protection</t>
  </si>
  <si>
    <t>gwolfensohn@unicef.org</t>
  </si>
  <si>
    <t>Papachristodoulou</t>
  </si>
  <si>
    <t>M&amp;E Specialist</t>
  </si>
  <si>
    <t>ipapachristodoulou@unicef.org</t>
  </si>
  <si>
    <t>30 6970150233</t>
  </si>
  <si>
    <t>Katerina</t>
  </si>
  <si>
    <t>Kitidi</t>
  </si>
  <si>
    <t>Communication Specialist</t>
  </si>
  <si>
    <t>akitidi@unicef.org</t>
  </si>
  <si>
    <t>Naoko</t>
  </si>
  <si>
    <t>Imoto</t>
  </si>
  <si>
    <t>Education Specialist/Education Sector Working Group Coordinator</t>
  </si>
  <si>
    <t>nimoto@unicef.org</t>
  </si>
  <si>
    <t>30 6980662915</t>
  </si>
  <si>
    <t>Riegelhaupt</t>
  </si>
  <si>
    <t>Intern</t>
  </si>
  <si>
    <t>rhr4765@gmail.com</t>
  </si>
  <si>
    <t xml:space="preserve">Sokratis </t>
  </si>
  <si>
    <t>Vlachakis</t>
  </si>
  <si>
    <t>svlachakis@unicef.org</t>
  </si>
  <si>
    <t>30 698 076 7919</t>
  </si>
  <si>
    <t>Vasilis</t>
  </si>
  <si>
    <t>Fasoulis</t>
  </si>
  <si>
    <t>vfasoulis@unicef.org</t>
  </si>
  <si>
    <t>Laurent</t>
  </si>
  <si>
    <t>Chapuis</t>
  </si>
  <si>
    <t>Country Coordinator</t>
  </si>
  <si>
    <t>lchapuis@unicef.org</t>
  </si>
  <si>
    <t>Eric</t>
  </si>
  <si>
    <t>Dupaire</t>
  </si>
  <si>
    <t>Chief of Field Operations</t>
  </si>
  <si>
    <t>edurpaire@unicef.org</t>
  </si>
  <si>
    <t>Nora</t>
  </si>
  <si>
    <t>Shabani</t>
  </si>
  <si>
    <t>nshabani@unicef.org</t>
  </si>
  <si>
    <t>University of Ioannina</t>
  </si>
  <si>
    <t>spapasta@cc.uoi.gr</t>
  </si>
  <si>
    <t>Lida</t>
  </si>
  <si>
    <t>Stergiou</t>
  </si>
  <si>
    <t>Assistant Professor</t>
  </si>
  <si>
    <t>lstergiu@cc.uoi.gr</t>
  </si>
  <si>
    <t>Organisation name</t>
  </si>
  <si>
    <t>Type</t>
  </si>
  <si>
    <t>Cluster</t>
  </si>
  <si>
    <t>International NGO</t>
  </si>
  <si>
    <t>Donor</t>
  </si>
  <si>
    <t>Religious Entity</t>
  </si>
  <si>
    <t>Government</t>
  </si>
  <si>
    <t>National NGO</t>
  </si>
  <si>
    <t>Media</t>
  </si>
  <si>
    <t>ADDMA</t>
  </si>
  <si>
    <t>Private</t>
  </si>
  <si>
    <t>BAAS</t>
  </si>
  <si>
    <t>Red Cross/Crescent</t>
  </si>
  <si>
    <t>BRF</t>
  </si>
  <si>
    <t>Other</t>
  </si>
  <si>
    <t>UN agency</t>
  </si>
  <si>
    <t>University</t>
  </si>
  <si>
    <t>CRS</t>
  </si>
  <si>
    <t>DRC</t>
  </si>
  <si>
    <t>MDM</t>
  </si>
  <si>
    <t>ERCI</t>
  </si>
  <si>
    <t>ECHO</t>
  </si>
  <si>
    <t>FCA</t>
  </si>
  <si>
    <t>GCR</t>
  </si>
  <si>
    <t>HAS</t>
  </si>
  <si>
    <t>IEP</t>
  </si>
  <si>
    <t>IOM</t>
  </si>
  <si>
    <t>IHA</t>
  </si>
  <si>
    <t>ICMC</t>
  </si>
  <si>
    <t>IOCC</t>
  </si>
  <si>
    <t>IRC</t>
  </si>
  <si>
    <t>JRS</t>
  </si>
  <si>
    <t>MoE</t>
  </si>
  <si>
    <t>MoMP</t>
  </si>
  <si>
    <t>DIKTIO</t>
  </si>
  <si>
    <t>NRC</t>
  </si>
  <si>
    <t>KEDHL</t>
  </si>
  <si>
    <t>RTI</t>
  </si>
  <si>
    <t>SCI</t>
  </si>
  <si>
    <t>SIF</t>
  </si>
  <si>
    <t>SHP</t>
  </si>
  <si>
    <t>SOS</t>
  </si>
  <si>
    <t>TDH</t>
  </si>
  <si>
    <t>UNHCR</t>
  </si>
  <si>
    <t>UNICEF</t>
  </si>
  <si>
    <t>Department of Education</t>
  </si>
  <si>
    <t>Office of Planning Service- Research and Statistics Division</t>
  </si>
  <si>
    <t>Manette Atienza</t>
  </si>
  <si>
    <t>Head of Office</t>
  </si>
  <si>
    <t>EC3 gmail18</t>
  </si>
  <si>
    <t>Plan Philippines</t>
  </si>
  <si>
    <t>Carin Vanderhor</t>
  </si>
  <si>
    <t>Carin.Vanderhor@plan-international.org</t>
  </si>
  <si>
    <t>EC3 gmail45</t>
  </si>
  <si>
    <t>Jessica Friedman</t>
  </si>
  <si>
    <t>Research Officer  and ECCD intern</t>
  </si>
  <si>
    <t>jfrdmn@brandeis.edu</t>
  </si>
  <si>
    <t>relocation@developathens.gr</t>
  </si>
  <si>
    <t>enrica.piras@tdh.ch</t>
  </si>
  <si>
    <t xml:space="preserve">                  Greece National Education Sector Working Group Contact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</si>
</sst>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[$-409]mmm\-yy;@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color theme="1" tint="0.249977111117893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</font>
    <font>
      <sz val="10"/>
      <name val="Calibri"/>
    </font>
    <font>
      <sz val="10"/>
      <color rgb="FF000000"/>
      <name val="Calibri"/>
      <family val="2"/>
      <scheme val="minor"/>
    </font>
    <font>
      <sz val="10"/>
      <color theme="1" tint="4.9989318521683403E-2"/>
      <name val="Calibri"/>
      <family val="2"/>
    </font>
    <font>
      <sz val="10"/>
      <color theme="1" tint="4.9989318521683403E-2"/>
      <name val="Calibri"/>
      <family val="2"/>
      <scheme val="minor"/>
    </font>
    <font>
      <sz val="10"/>
      <color rgb="FF000000"/>
      <name val="Calibri"/>
      <family val="2"/>
    </font>
    <font>
      <sz val="10"/>
      <color theme="1" tint="4.9989318521683403E-2"/>
      <name val="Calibri"/>
      <scheme val="minor"/>
    </font>
    <font>
      <sz val="10"/>
      <color rgb="FF0C0C0C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6799C8"/>
        <bgColor indexed="64"/>
      </patternFill>
    </fill>
    <fill>
      <patternFill patternType="solid">
        <fgColor rgb="FF749DC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49DC3"/>
      </left>
      <right style="thin">
        <color rgb="FF749DC3"/>
      </right>
      <top style="thin">
        <color rgb="FF749DC3"/>
      </top>
      <bottom style="thin">
        <color rgb="FF749DC3"/>
      </bottom>
      <diagonal/>
    </border>
    <border>
      <left style="thin">
        <color rgb="FF749DC3"/>
      </left>
      <right style="thin">
        <color rgb="FF749DC3"/>
      </right>
      <top/>
      <bottom style="thin">
        <color rgb="FF749DC3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rgb="FF749DC3"/>
      </right>
      <top style="thin">
        <color rgb="FF749DC3"/>
      </top>
      <bottom style="thin">
        <color rgb="FF749DC3"/>
      </bottom>
      <diagonal/>
    </border>
    <border>
      <left style="thin">
        <color rgb="FF749DC3"/>
      </left>
      <right/>
      <top style="thin">
        <color rgb="FF749DC3"/>
      </top>
      <bottom style="thin">
        <color rgb="FF749DC3"/>
      </bottom>
      <diagonal/>
    </border>
    <border>
      <left style="thin">
        <color theme="0"/>
      </left>
      <right style="thin">
        <color rgb="FF749DC3"/>
      </right>
      <top style="medium">
        <color theme="0"/>
      </top>
      <bottom/>
      <diagonal/>
    </border>
    <border>
      <left style="thin">
        <color rgb="FF749DC3"/>
      </left>
      <right style="thin">
        <color rgb="FF749DC3"/>
      </right>
      <top style="medium">
        <color theme="0"/>
      </top>
      <bottom/>
      <diagonal/>
    </border>
  </borders>
  <cellStyleXfs count="153">
    <xf numFmtId="0" fontId="0" fillId="0" borderId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3" fillId="0" borderId="0"/>
    <xf numFmtId="165" fontId="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1" fillId="0" borderId="0"/>
    <xf numFmtId="165" fontId="1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11" fillId="21" borderId="3" applyNumberFormat="0" applyAlignment="0" applyProtection="0"/>
    <xf numFmtId="0" fontId="10" fillId="0" borderId="2" applyNumberFormat="0" applyFill="0" applyAlignment="0" applyProtection="0"/>
    <xf numFmtId="0" fontId="11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" fillId="22" borderId="4" applyNumberFormat="0" applyFont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8" fillId="3" borderId="0" applyNumberFormat="0" applyBorder="0" applyAlignment="0" applyProtection="0"/>
    <xf numFmtId="0" fontId="10" fillId="0" borderId="2" applyNumberFormat="0" applyFill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2" borderId="4" applyNumberFormat="0" applyFont="0" applyAlignment="0" applyProtection="0"/>
    <xf numFmtId="0" fontId="1" fillId="22" borderId="4" applyNumberFormat="0" applyFont="0" applyAlignment="0" applyProtection="0"/>
    <xf numFmtId="0" fontId="19" fillId="20" borderId="8" applyNumberFormat="0" applyAlignment="0" applyProtection="0"/>
    <xf numFmtId="0" fontId="14" fillId="4" borderId="0" applyNumberFormat="0" applyBorder="0" applyAlignment="0" applyProtection="0"/>
    <xf numFmtId="0" fontId="19" fillId="20" borderId="8" applyNumberFormat="0" applyAlignment="0" applyProtection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3" borderId="0" applyNumberFormat="0" applyBorder="0" applyAlignment="0" applyProtection="0"/>
    <xf numFmtId="0" fontId="14" fillId="4" borderId="0" applyNumberFormat="0" applyBorder="0" applyAlignment="0" applyProtection="0"/>
    <xf numFmtId="0" fontId="11" fillId="21" borderId="3" applyNumberFormat="0" applyAlignment="0" applyProtection="0"/>
    <xf numFmtId="0" fontId="7" fillId="0" borderId="0" applyNumberFormat="0" applyFill="0" applyBorder="0" applyAlignment="0" applyProtection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10">
    <xf numFmtId="0" fontId="0" fillId="0" borderId="0" xfId="0"/>
    <xf numFmtId="0" fontId="24" fillId="0" borderId="0" xfId="0" applyFont="1"/>
    <xf numFmtId="0" fontId="25" fillId="0" borderId="0" xfId="0" applyFont="1" applyBorder="1" applyAlignment="1" applyProtection="1">
      <alignment wrapText="1"/>
      <protection locked="0"/>
    </xf>
    <xf numFmtId="0" fontId="25" fillId="0" borderId="10" xfId="0" applyFont="1" applyFill="1" applyBorder="1" applyAlignment="1" applyProtection="1">
      <alignment horizontal="left" vertical="center" wrapText="1"/>
      <protection locked="0"/>
    </xf>
    <xf numFmtId="0" fontId="25" fillId="0" borderId="10" xfId="0" applyNumberFormat="1" applyFont="1" applyFill="1" applyBorder="1" applyAlignment="1" applyProtection="1">
      <alignment vertical="center" wrapText="1"/>
    </xf>
    <xf numFmtId="0" fontId="25" fillId="0" borderId="10" xfId="0" applyNumberFormat="1" applyFont="1" applyFill="1" applyBorder="1" applyAlignment="1" applyProtection="1">
      <alignment horizontal="left" vertical="center" wrapText="1"/>
    </xf>
    <xf numFmtId="1" fontId="25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6" fillId="0" borderId="14" xfId="0" applyFont="1" applyFill="1" applyBorder="1"/>
    <xf numFmtId="0" fontId="25" fillId="0" borderId="13" xfId="0" applyFont="1" applyFill="1" applyBorder="1" applyAlignment="1">
      <alignment horizontal="left" vertical="center" wrapText="1"/>
    </xf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" fontId="25" fillId="0" borderId="10" xfId="0" applyNumberFormat="1" applyFont="1" applyFill="1" applyBorder="1" applyAlignment="1">
      <alignment horizontal="left" vertical="center" wrapText="1"/>
    </xf>
    <xf numFmtId="1" fontId="25" fillId="0" borderId="10" xfId="1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26" borderId="13" xfId="0" applyFont="1" applyFill="1" applyBorder="1" applyAlignment="1">
      <alignment horizontal="left" vertical="center" wrapText="1"/>
    </xf>
    <xf numFmtId="0" fontId="25" fillId="26" borderId="10" xfId="0" applyNumberFormat="1" applyFont="1" applyFill="1" applyBorder="1" applyAlignment="1">
      <alignment horizontal="left" vertical="center" wrapText="1"/>
    </xf>
    <xf numFmtId="0" fontId="25" fillId="26" borderId="10" xfId="0" applyFont="1" applyFill="1" applyBorder="1" applyAlignment="1">
      <alignment horizontal="left" vertical="center" wrapText="1"/>
    </xf>
    <xf numFmtId="1" fontId="25" fillId="26" borderId="10" xfId="0" applyNumberFormat="1" applyFont="1" applyFill="1" applyBorder="1" applyAlignment="1">
      <alignment horizontal="left" vertical="center" wrapText="1"/>
    </xf>
    <xf numFmtId="0" fontId="25" fillId="26" borderId="11" xfId="0" applyFont="1" applyFill="1" applyBorder="1" applyAlignment="1">
      <alignment horizontal="left" vertical="center" wrapText="1"/>
    </xf>
    <xf numFmtId="49" fontId="25" fillId="26" borderId="14" xfId="0" applyNumberFormat="1" applyFont="1" applyFill="1" applyBorder="1" applyAlignment="1">
      <alignment horizontal="left" vertical="center" wrapText="1"/>
    </xf>
    <xf numFmtId="0" fontId="25" fillId="26" borderId="10" xfId="0" applyFont="1" applyFill="1" applyBorder="1" applyAlignment="1">
      <alignment horizontal="center" vertical="center" wrapText="1"/>
    </xf>
    <xf numFmtId="0" fontId="24" fillId="27" borderId="0" xfId="0" applyFont="1" applyFill="1"/>
    <xf numFmtId="0" fontId="28" fillId="0" borderId="0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wrapText="1"/>
      <protection locked="0"/>
    </xf>
    <xf numFmtId="0" fontId="28" fillId="0" borderId="0" xfId="0" applyFont="1" applyBorder="1" applyProtection="1">
      <protection locked="0"/>
    </xf>
    <xf numFmtId="0" fontId="0" fillId="27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34" fillId="0" borderId="0" xfId="0" applyFont="1" applyFill="1"/>
    <xf numFmtId="0" fontId="31" fillId="25" borderId="15" xfId="0" applyFont="1" applyFill="1" applyBorder="1" applyAlignment="1" applyProtection="1">
      <alignment horizontal="center" vertical="center" wrapText="1"/>
    </xf>
    <xf numFmtId="0" fontId="31" fillId="25" borderId="16" xfId="0" applyFont="1" applyFill="1" applyBorder="1" applyAlignment="1" applyProtection="1">
      <alignment horizontal="center" vertical="center" wrapText="1"/>
    </xf>
    <xf numFmtId="0" fontId="28" fillId="0" borderId="0" xfId="0" applyFont="1" applyBorder="1"/>
    <xf numFmtId="0" fontId="33" fillId="25" borderId="0" xfId="0" applyFont="1" applyFill="1" applyBorder="1" applyAlignment="1">
      <alignment horizontal="center" vertical="center"/>
    </xf>
    <xf numFmtId="0" fontId="33" fillId="24" borderId="0" xfId="0" applyFont="1" applyFill="1" applyBorder="1"/>
    <xf numFmtId="0" fontId="0" fillId="0" borderId="0" xfId="0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left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NumberFormat="1" applyFont="1" applyFill="1" applyBorder="1" applyAlignment="1" applyProtection="1">
      <alignment horizontal="left" vertical="center" wrapText="1"/>
    </xf>
    <xf numFmtId="0" fontId="36" fillId="0" borderId="0" xfId="0" applyFont="1" applyFill="1" applyAlignment="1" applyProtection="1">
      <alignment horizontal="left" vertical="center" wrapText="1"/>
      <protection locked="0"/>
    </xf>
    <xf numFmtId="0" fontId="36" fillId="0" borderId="0" xfId="0" applyNumberFormat="1" applyFont="1" applyFill="1" applyAlignment="1" applyProtection="1">
      <alignment horizontal="left" vertical="center" wrapText="1"/>
    </xf>
    <xf numFmtId="0" fontId="36" fillId="0" borderId="0" xfId="0" applyNumberFormat="1" applyFont="1" applyFill="1" applyBorder="1" applyAlignment="1" applyProtection="1">
      <alignment vertical="center" wrapText="1"/>
    </xf>
    <xf numFmtId="0" fontId="36" fillId="0" borderId="0" xfId="0" applyFont="1"/>
    <xf numFmtId="1" fontId="36" fillId="0" borderId="0" xfId="1" applyNumberFormat="1" applyFont="1" applyBorder="1" applyAlignment="1" applyProtection="1">
      <alignment horizontal="left" vertical="center" wrapText="1"/>
      <protection locked="0"/>
    </xf>
    <xf numFmtId="1" fontId="36" fillId="0" borderId="0" xfId="1" applyNumberFormat="1" applyFont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1" fontId="36" fillId="0" borderId="0" xfId="1" applyNumberFormat="1" applyFont="1" applyFill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wrapText="1"/>
      <protection locked="0"/>
    </xf>
    <xf numFmtId="0" fontId="36" fillId="0" borderId="0" xfId="0" applyFont="1" applyFill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left"/>
    </xf>
    <xf numFmtId="1" fontId="36" fillId="0" borderId="0" xfId="1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/>
    <xf numFmtId="0" fontId="36" fillId="0" borderId="0" xfId="0" applyFont="1" applyFill="1"/>
    <xf numFmtId="1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0" fontId="37" fillId="0" borderId="0" xfId="0" applyFont="1" applyFill="1" applyAlignment="1" applyProtection="1">
      <alignment horizontal="left" vertical="center" wrapText="1"/>
      <protection locked="0"/>
    </xf>
    <xf numFmtId="1" fontId="37" fillId="0" borderId="0" xfId="1" applyNumberFormat="1" applyFont="1" applyFill="1" applyAlignment="1" applyProtection="1">
      <alignment horizontal="left" vertical="center" wrapText="1"/>
      <protection locked="0"/>
    </xf>
    <xf numFmtId="0" fontId="31" fillId="25" borderId="16" xfId="0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38" fillId="0" borderId="0" xfId="0" applyFont="1" applyFill="1"/>
    <xf numFmtId="0" fontId="39" fillId="0" borderId="0" xfId="0" applyNumberFormat="1" applyFont="1" applyFill="1" applyBorder="1" applyAlignment="1" applyProtection="1">
      <alignment horizontal="left" vertical="center" wrapText="1"/>
    </xf>
    <xf numFmtId="0" fontId="40" fillId="0" borderId="0" xfId="0" applyFont="1"/>
    <xf numFmtId="0" fontId="37" fillId="0" borderId="0" xfId="0" applyNumberFormat="1" applyFont="1" applyFill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/>
      <protection locked="0"/>
    </xf>
    <xf numFmtId="1" fontId="3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NumberFormat="1" applyFont="1" applyFill="1" applyAlignment="1" applyProtection="1">
      <alignment horizontal="left" vertical="center" wrapText="1"/>
    </xf>
    <xf numFmtId="0" fontId="39" fillId="0" borderId="0" xfId="0" applyFont="1" applyAlignment="1"/>
    <xf numFmtId="0" fontId="39" fillId="0" borderId="0" xfId="0" applyFont="1"/>
    <xf numFmtId="0" fontId="39" fillId="0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Alignment="1" applyProtection="1">
      <alignment horizontal="left" vertical="center" wrapText="1"/>
      <protection locked="0"/>
    </xf>
    <xf numFmtId="1" fontId="40" fillId="0" borderId="0" xfId="0" applyNumberFormat="1" applyFont="1" applyFill="1" applyAlignment="1" applyProtection="1">
      <alignment horizontal="left" vertical="center" wrapText="1"/>
      <protection locked="0"/>
    </xf>
    <xf numFmtId="1" fontId="40" fillId="0" borderId="0" xfId="1" applyNumberFormat="1" applyFont="1" applyFill="1" applyAlignment="1" applyProtection="1">
      <alignment horizontal="left" vertical="center" wrapText="1"/>
      <protection locked="0"/>
    </xf>
    <xf numFmtId="0" fontId="40" fillId="0" borderId="0" xfId="0" applyFont="1" applyFill="1" applyBorder="1" applyAlignment="1" applyProtection="1">
      <alignment horizontal="left" vertical="center" wrapText="1"/>
      <protection locked="0"/>
    </xf>
    <xf numFmtId="1" fontId="40" fillId="0" borderId="0" xfId="0" applyNumberFormat="1" applyFont="1" applyFill="1" applyBorder="1" applyAlignment="1" applyProtection="1">
      <alignment horizontal="left" vertical="center" wrapText="1"/>
      <protection locked="0"/>
    </xf>
    <xf numFmtId="1" fontId="40" fillId="0" borderId="0" xfId="1" applyNumberFormat="1" applyFont="1" applyBorder="1" applyAlignment="1" applyProtection="1">
      <alignment horizontal="left" vertical="center" wrapText="1"/>
      <protection locked="0"/>
    </xf>
    <xf numFmtId="1" fontId="40" fillId="0" borderId="0" xfId="1" applyNumberFormat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/>
    <xf numFmtId="0" fontId="39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Fill="1" applyBorder="1" applyAlignment="1" applyProtection="1">
      <alignment horizontal="left" vertical="center"/>
      <protection locked="0"/>
    </xf>
    <xf numFmtId="1" fontId="39" fillId="0" borderId="0" xfId="1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/>
    <xf numFmtId="0" fontId="40" fillId="0" borderId="0" xfId="0" applyFont="1" applyBorder="1" applyAlignment="1">
      <alignment wrapText="1"/>
    </xf>
    <xf numFmtId="0" fontId="40" fillId="0" borderId="0" xfId="0" applyFont="1" applyBorder="1"/>
    <xf numFmtId="0" fontId="36" fillId="0" borderId="0" xfId="0" applyFont="1" applyFill="1" applyAlignment="1"/>
    <xf numFmtId="0" fontId="41" fillId="0" borderId="0" xfId="0" applyFont="1" applyFill="1" applyAlignment="1"/>
    <xf numFmtId="0" fontId="36" fillId="0" borderId="0" xfId="0" applyFont="1" applyFill="1" applyBorder="1" applyAlignment="1"/>
    <xf numFmtId="0" fontId="36" fillId="0" borderId="0" xfId="0" applyFont="1" applyFill="1" applyBorder="1"/>
    <xf numFmtId="0" fontId="39" fillId="0" borderId="0" xfId="0" applyFont="1" applyFill="1" applyAlignment="1"/>
    <xf numFmtId="0" fontId="39" fillId="0" borderId="0" xfId="0" applyFont="1" applyFill="1"/>
    <xf numFmtId="0" fontId="39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 applyBorder="1" applyAlignment="1"/>
    <xf numFmtId="0" fontId="40" fillId="0" borderId="0" xfId="0" applyFont="1" applyFill="1"/>
    <xf numFmtId="0" fontId="40" fillId="0" borderId="0" xfId="0" applyFont="1" applyFill="1" applyBorder="1" applyAlignment="1">
      <alignment wrapText="1"/>
    </xf>
    <xf numFmtId="0" fontId="40" fillId="0" borderId="0" xfId="1" applyFont="1" applyFill="1" applyBorder="1" applyAlignment="1">
      <alignment wrapText="1"/>
    </xf>
    <xf numFmtId="0" fontId="0" fillId="0" borderId="0" xfId="0" applyFill="1"/>
    <xf numFmtId="0" fontId="42" fillId="0" borderId="0" xfId="0" applyFont="1" applyFill="1" applyAlignment="1" applyProtection="1">
      <alignment horizontal="left" vertical="center" wrapText="1"/>
      <protection locked="0"/>
    </xf>
    <xf numFmtId="1" fontId="42" fillId="0" borderId="0" xfId="0" applyNumberFormat="1" applyFont="1" applyFill="1" applyAlignment="1" applyProtection="1">
      <alignment horizontal="left" vertical="center" wrapText="1"/>
      <protection locked="0"/>
    </xf>
    <xf numFmtId="1" fontId="42" fillId="0" borderId="0" xfId="1" applyNumberFormat="1" applyFont="1" applyFill="1" applyAlignment="1" applyProtection="1">
      <alignment horizontal="left" vertical="center" wrapText="1"/>
      <protection locked="0"/>
    </xf>
    <xf numFmtId="0" fontId="43" fillId="0" borderId="0" xfId="0" applyFont="1" applyFill="1"/>
    <xf numFmtId="0" fontId="40" fillId="0" borderId="0" xfId="0" applyFont="1" applyBorder="1" applyAlignment="1"/>
    <xf numFmtId="0" fontId="35" fillId="25" borderId="12" xfId="0" applyFont="1" applyFill="1" applyBorder="1" applyAlignment="1" applyProtection="1">
      <alignment horizontal="center" vertical="center" wrapText="1"/>
    </xf>
  </cellXfs>
  <cellStyles count="153"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Colore 1" xfId="21"/>
    <cellStyle name="20% - Colore 2" xfId="22"/>
    <cellStyle name="20% - Colore 3" xfId="23"/>
    <cellStyle name="20% - Colore 4" xfId="24"/>
    <cellStyle name="20% - Colore 5" xfId="25"/>
    <cellStyle name="20% - Colore 6" xfId="26"/>
    <cellStyle name="40 % - Accent1 2" xfId="27"/>
    <cellStyle name="40 % - Accent2 2" xfId="28"/>
    <cellStyle name="40 % - Accent3 2" xfId="29"/>
    <cellStyle name="40 % - Accent4 2" xfId="30"/>
    <cellStyle name="40 % - Accent5 2" xfId="31"/>
    <cellStyle name="40 % - Accent6 2" xfId="32"/>
    <cellStyle name="40% - Accent1" xfId="33"/>
    <cellStyle name="40% - Accent2" xfId="34"/>
    <cellStyle name="40% - Accent3" xfId="35"/>
    <cellStyle name="40% - Accent4" xfId="36"/>
    <cellStyle name="40% - Accent5" xfId="37"/>
    <cellStyle name="40% - Accent6" xfId="38"/>
    <cellStyle name="40% - Colore 1" xfId="39"/>
    <cellStyle name="40% - Colore 2" xfId="40"/>
    <cellStyle name="40% - Colore 3" xfId="41"/>
    <cellStyle name="40% - Colore 4" xfId="42"/>
    <cellStyle name="40% - Colore 5" xfId="43"/>
    <cellStyle name="40% - Colore 6" xfId="44"/>
    <cellStyle name="60 % - Accent1 2" xfId="45"/>
    <cellStyle name="60 % - Accent2 2" xfId="46"/>
    <cellStyle name="60 % - Accent3 2" xfId="47"/>
    <cellStyle name="60 % - Accent4 2" xfId="48"/>
    <cellStyle name="60 % - Accent5 2" xfId="49"/>
    <cellStyle name="60 % - Accent6 2" xfId="50"/>
    <cellStyle name="60% - Accent1" xfId="51"/>
    <cellStyle name="60% - Accent2" xfId="52"/>
    <cellStyle name="60% - Accent3" xfId="53"/>
    <cellStyle name="60% - Accent4" xfId="54"/>
    <cellStyle name="60% - Accent5" xfId="55"/>
    <cellStyle name="60% - Accent6" xfId="56"/>
    <cellStyle name="60% - Colore 1" xfId="57"/>
    <cellStyle name="60% - Colore 2" xfId="58"/>
    <cellStyle name="60% - Colore 3" xfId="59"/>
    <cellStyle name="60% - Colore 4" xfId="60"/>
    <cellStyle name="60% - Colore 5" xfId="61"/>
    <cellStyle name="60% - Colore 6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vertissement 2" xfId="69"/>
    <cellStyle name="Bad" xfId="70"/>
    <cellStyle name="Calcolo" xfId="71"/>
    <cellStyle name="Calcul 2" xfId="72"/>
    <cellStyle name="Calculation" xfId="73"/>
    <cellStyle name="Cella collegata" xfId="74"/>
    <cellStyle name="Cella da controllare" xfId="75"/>
    <cellStyle name="Cellule liée 2" xfId="76"/>
    <cellStyle name="Check Cell" xfId="77"/>
    <cellStyle name="Colore 1" xfId="78"/>
    <cellStyle name="Colore 2" xfId="79"/>
    <cellStyle name="Colore 3" xfId="80"/>
    <cellStyle name="Colore 4" xfId="81"/>
    <cellStyle name="Colore 5" xfId="82"/>
    <cellStyle name="Colore 6" xfId="83"/>
    <cellStyle name="Commentaire 2" xfId="84"/>
    <cellStyle name="Entrée 2" xfId="85"/>
    <cellStyle name="Explanatory Text" xfId="86"/>
    <cellStyle name="Followed Hyperlink" xfId="139" builtinId="9" hidden="1"/>
    <cellStyle name="Followed Hyperlink" xfId="135" builtinId="9" hidden="1"/>
    <cellStyle name="Followed Hyperlink" xfId="143" builtinId="9" hidden="1"/>
    <cellStyle name="Followed Hyperlink" xfId="144" builtinId="9" hidden="1"/>
    <cellStyle name="Followed Hyperlink" xfId="141" builtinId="9" hidden="1"/>
    <cellStyle name="Followed Hyperlink" xfId="146" builtinId="9" hidden="1"/>
    <cellStyle name="Followed Hyperlink" xfId="142" builtinId="9" hidden="1"/>
    <cellStyle name="Followed Hyperlink" xfId="134" builtinId="9" hidden="1"/>
    <cellStyle name="Followed Hyperlink" xfId="152" builtinId="9" hidden="1"/>
    <cellStyle name="Followed Hyperlink" xfId="133" builtinId="9" hidden="1"/>
    <cellStyle name="Followed Hyperlink" xfId="137" builtinId="9" hidden="1"/>
    <cellStyle name="Followed Hyperlink" xfId="138" builtinId="9" hidden="1"/>
    <cellStyle name="Followed Hyperlink" xfId="140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47" builtinId="9" hidden="1"/>
    <cellStyle name="Followed Hyperlink" xfId="145" builtinId="9" hidden="1"/>
    <cellStyle name="Good" xfId="87"/>
    <cellStyle name="Heading 1" xfId="88"/>
    <cellStyle name="Heading 2" xfId="89"/>
    <cellStyle name="Heading 3" xfId="90"/>
    <cellStyle name="Heading 4" xfId="91"/>
    <cellStyle name="Hyperlink" xfId="1" builtinId="8" customBuiltin="1"/>
    <cellStyle name="Input" xfId="93"/>
    <cellStyle name="Insatisfaisant 2" xfId="94"/>
    <cellStyle name="Lien hypertexte 2" xfId="2"/>
    <cellStyle name="Lien hypertexte 3" xfId="4"/>
    <cellStyle name="Lien hypertexte 4" xfId="92"/>
    <cellStyle name="Linked Cell" xfId="95"/>
    <cellStyle name="Monétaire 2" xfId="5"/>
    <cellStyle name="Neutral" xfId="96"/>
    <cellStyle name="Neutrale" xfId="97"/>
    <cellStyle name="Neutre 2" xfId="98"/>
    <cellStyle name="Normal" xfId="0" builtinId="0"/>
    <cellStyle name="Normal 10" xfId="128"/>
    <cellStyle name="Normal 11" xfId="130"/>
    <cellStyle name="Normal 12" xfId="129"/>
    <cellStyle name="Normal 13" xfId="131"/>
    <cellStyle name="Normal 14" xfId="132"/>
    <cellStyle name="Normal 2" xfId="6"/>
    <cellStyle name="Normal 21" xfId="136"/>
    <cellStyle name="Normal 3" xfId="7"/>
    <cellStyle name="Normal 4" xfId="3"/>
    <cellStyle name="Normal 5" xfId="8"/>
    <cellStyle name="Normal 6" xfId="124"/>
    <cellStyle name="Normal 7" xfId="125"/>
    <cellStyle name="Normal 8" xfId="126"/>
    <cellStyle name="Normal 9" xfId="127"/>
    <cellStyle name="Nota" xfId="99"/>
    <cellStyle name="Note" xfId="100"/>
    <cellStyle name="Output" xfId="101"/>
    <cellStyle name="Satisfaisant 2" xfId="102"/>
    <cellStyle name="Sortie 2" xfId="103"/>
    <cellStyle name="Testo avviso" xfId="104"/>
    <cellStyle name="Testo descrittivo" xfId="105"/>
    <cellStyle name="Texte explicatif 2" xfId="106"/>
    <cellStyle name="Title" xfId="107"/>
    <cellStyle name="Titolo" xfId="108"/>
    <cellStyle name="Titolo 1" xfId="109"/>
    <cellStyle name="Titolo 2" xfId="110"/>
    <cellStyle name="Titolo 3" xfId="111"/>
    <cellStyle name="Titolo 4" xfId="112"/>
    <cellStyle name="Titre 1 2" xfId="114"/>
    <cellStyle name="Titre 2" xfId="113"/>
    <cellStyle name="Titre 2 2" xfId="115"/>
    <cellStyle name="Titre 3 2" xfId="116"/>
    <cellStyle name="Titre 4 2" xfId="117"/>
    <cellStyle name="Total 2" xfId="118"/>
    <cellStyle name="Totale" xfId="119"/>
    <cellStyle name="Valore non valido" xfId="120"/>
    <cellStyle name="Valore valido" xfId="121"/>
    <cellStyle name="Vérification 2" xfId="122"/>
    <cellStyle name="Warning Text" xfId="123"/>
  </cellStyles>
  <dxfs count="6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6799C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749DC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right style="thin">
          <color theme="1" tint="0.499984740745262"/>
        </right>
        <top/>
      </border>
      <protection locked="0" hidden="0"/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749DC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color theme="4" tint="-0.249977111117893"/>
      </font>
      <border>
        <top style="thin">
          <color theme="4"/>
        </top>
      </border>
    </dxf>
    <dxf>
      <font>
        <b/>
        <color theme="4" tint="-0.249977111117893"/>
      </font>
      <border>
        <bottom style="thin">
          <color theme="4"/>
        </bottom>
      </border>
    </dxf>
    <dxf>
      <font>
        <color theme="4" tint="-0.249977111117893"/>
      </font>
      <border diagonalUp="0" diagonalDown="0">
        <left style="thin">
          <color rgb="FFAAC3DA"/>
        </left>
        <right style="thin">
          <color rgb="FFAAC3DA"/>
        </right>
        <top style="thin">
          <color rgb="FFAAC3DA"/>
        </top>
        <bottom style="thin">
          <color rgb="FFAAC3DA"/>
        </bottom>
        <vertical style="thin">
          <color rgb="FFAAC3DA"/>
        </vertical>
        <horizontal style="thin">
          <color rgb="FFAAC3DA"/>
        </horizontal>
      </border>
    </dxf>
  </dxfs>
  <tableStyles count="1" defaultTableStyle="TableStyleMedium2" defaultPivotStyle="PivotStyleLight16">
    <tableStyle name="Ed Cluster Contact List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AAC3DA"/>
      <color rgb="FF749DC3"/>
      <color rgb="FF6799C8"/>
      <color rgb="FF026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1422400</xdr:colOff>
      <xdr:row>0</xdr:row>
      <xdr:rowOff>622299</xdr:rowOff>
    </xdr:to>
    <xdr:pic>
      <xdr:nvPicPr>
        <xdr:cNvPr id="5" name="Picture 4" descr="Kelsey:Users:kelseydalrymple:Desktop:Screen Shot 2016-12-23 at 2.27.28 PM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2400" cy="622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bl_Contacts" displayName="tbl_Contacts" ref="A2:H231" totalsRowShown="0" headerRowDxfId="53" dataDxfId="51" headerRowBorderDxfId="52">
  <autoFilter ref="A2:H231"/>
  <sortState ref="A3:I240">
    <sortCondition ref="A2:A240"/>
  </sortState>
  <tableColumns count="8">
    <tableColumn id="2" name="Organisation" dataDxfId="50"/>
    <tableColumn id="4" name="Acronym" dataDxfId="49">
      <calculatedColumnFormula>IFERROR(VLOOKUP(A3,Organisation:Acronym,2,FALSE)," ")</calculatedColumnFormula>
    </tableColumn>
    <tableColumn id="3" name="Type of organisation" dataDxfId="48">
      <calculatedColumnFormula>IFERROR(VLOOKUP(A3,Organisation:Type,3,FALSE)," ")</calculatedColumnFormula>
    </tableColumn>
    <tableColumn id="5" name="First Name" dataDxfId="47"/>
    <tableColumn id="9" name="Surname" dataDxfId="46"/>
    <tableColumn id="6" name="Position" dataDxfId="37"/>
    <tableColumn id="1" name="Email" dataDxfId="35"/>
    <tableColumn id="10" name="Phone" dataDxfId="36" dataCellStyle="Hyperlink"/>
  </tableColumns>
  <tableStyleInfo name="Ed Cluster Contact List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F66" totalsRowShown="0" headerRowDxfId="45" dataDxfId="44">
  <autoFilter ref="D1:F66"/>
  <sortState ref="D2:F66">
    <sortCondition ref="D1:D66"/>
  </sortState>
  <tableColumns count="3">
    <tableColumn id="1" name="Organisation name" dataDxfId="43"/>
    <tableColumn id="2" name="Acronym" dataDxfId="42"/>
    <tableColumn id="3" name="Type" dataDxfId="41" dataCellStyle="Hyperlink"/>
  </tableColumns>
  <tableStyleInfo name="Ed Cluster Contact List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B1:B13" totalsRowShown="0" headerRowDxfId="40" dataDxfId="39">
  <autoFilter ref="B1:B13"/>
  <sortState ref="B2:B13">
    <sortCondition ref="B1:B13"/>
  </sortState>
  <tableColumns count="1">
    <tableColumn id="1" name="Type of organisation" dataDxfId="38"/>
  </tableColumns>
  <tableStyleInfo name="Ed Cluster Contact Lis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table" Target="../tables/table1.xml"/><Relationship Id="rId1" Type="http://schemas.openxmlformats.org/officeDocument/2006/relationships/hyperlink" Target="mailto:edurpaire@unicef.org" TargetMode="External"/><Relationship Id="rId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H233"/>
  <sheetViews>
    <sheetView showGridLines="0" tabSelected="1" workbookViewId="0">
      <pane ySplit="2" topLeftCell="A3" activePane="bottomLeft" state="frozen"/>
      <selection pane="bottomLeft" activeCell="E9" sqref="E9"/>
    </sheetView>
  </sheetViews>
  <sheetFormatPr baseColWidth="10" defaultColWidth="11.5" defaultRowHeight="15" x14ac:dyDescent="0.2"/>
  <cols>
    <col min="1" max="1" width="40.33203125" customWidth="1"/>
    <col min="2" max="2" width="8.1640625" customWidth="1"/>
    <col min="3" max="3" width="18" customWidth="1"/>
    <col min="4" max="4" width="15.5" customWidth="1"/>
    <col min="5" max="5" width="16.6640625" customWidth="1"/>
    <col min="6" max="6" width="31.1640625" style="65" customWidth="1"/>
    <col min="7" max="7" width="30.5" customWidth="1"/>
    <col min="8" max="8" width="18.1640625" style="37" customWidth="1"/>
    <col min="9" max="9" width="11.5" customWidth="1"/>
    <col min="10" max="17" width="25.33203125" customWidth="1"/>
  </cols>
  <sheetData>
    <row r="1" spans="1:8" s="26" customFormat="1" ht="49.5" customHeight="1" thickBot="1" x14ac:dyDescent="0.25">
      <c r="A1" s="109" t="s">
        <v>961</v>
      </c>
      <c r="B1" s="109"/>
      <c r="C1" s="109"/>
      <c r="D1" s="109"/>
      <c r="E1" s="109"/>
      <c r="F1" s="109"/>
      <c r="G1" s="109"/>
      <c r="H1" s="109"/>
    </row>
    <row r="2" spans="1:8" s="24" customFormat="1" ht="26.25" customHeight="1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63" t="s">
        <v>5</v>
      </c>
      <c r="G2" s="33" t="s">
        <v>6</v>
      </c>
      <c r="H2" s="33" t="s">
        <v>7</v>
      </c>
    </row>
    <row r="3" spans="1:8" s="25" customFormat="1" ht="14" customHeight="1" x14ac:dyDescent="0.2">
      <c r="A3" s="40" t="s">
        <v>8</v>
      </c>
      <c r="B3" s="41" t="str">
        <f ca="1">IFERROR(VLOOKUP(A3,Organisation:Acronym,2,FALSE)," ")</f>
        <v>-</v>
      </c>
      <c r="C3" s="67" t="str">
        <f ca="1">IFERROR(VLOOKUP(A3,Organisation:Type,3,FALSE)," ")</f>
        <v>International NGO</v>
      </c>
      <c r="D3" s="68" t="s">
        <v>9</v>
      </c>
      <c r="E3" s="68" t="s">
        <v>10</v>
      </c>
      <c r="F3" s="68" t="s">
        <v>11</v>
      </c>
      <c r="G3" s="66" t="s">
        <v>12</v>
      </c>
      <c r="H3" s="68" t="s">
        <v>13</v>
      </c>
    </row>
    <row r="4" spans="1:8" s="25" customFormat="1" ht="14" x14ac:dyDescent="0.2">
      <c r="A4" s="40" t="s">
        <v>14</v>
      </c>
      <c r="B4" s="41" t="str">
        <f ca="1">IFERROR(VLOOKUP(A4,Organisation:Acronym,2,FALSE)," ")</f>
        <v>-</v>
      </c>
      <c r="C4" s="41" t="str">
        <f ca="1">IFERROR(VLOOKUP(A4,Organisation:Type,3,FALSE)," ")</f>
        <v>Religious Entity</v>
      </c>
      <c r="D4" s="38" t="s">
        <v>15</v>
      </c>
      <c r="E4" s="38" t="s">
        <v>16</v>
      </c>
      <c r="F4" s="38" t="s">
        <v>17</v>
      </c>
      <c r="G4" s="91" t="s">
        <v>18</v>
      </c>
      <c r="H4" s="39"/>
    </row>
    <row r="5" spans="1:8" s="25" customFormat="1" ht="14" x14ac:dyDescent="0.2">
      <c r="A5" s="40" t="s">
        <v>19</v>
      </c>
      <c r="B5" s="41" t="str">
        <f ca="1">IFERROR(VLOOKUP(A5,Organisation:Acronym,2,FALSE)," ")</f>
        <v>-</v>
      </c>
      <c r="C5" s="41" t="str">
        <f ca="1">IFERROR(VLOOKUP(A5,Organisation:Type,3,FALSE)," ")</f>
        <v>National NGO</v>
      </c>
      <c r="D5" s="38" t="s">
        <v>20</v>
      </c>
      <c r="E5" s="38" t="s">
        <v>21</v>
      </c>
      <c r="F5" s="38" t="s">
        <v>22</v>
      </c>
      <c r="G5" s="91" t="s">
        <v>23</v>
      </c>
      <c r="H5" s="39">
        <v>2130184422</v>
      </c>
    </row>
    <row r="6" spans="1:8" s="51" customFormat="1" ht="14" x14ac:dyDescent="0.2">
      <c r="A6" s="42" t="s">
        <v>19</v>
      </c>
      <c r="B6" s="43" t="str">
        <f ca="1">IFERROR(VLOOKUP(A6,Organisation:Acronym,2,FALSE)," ")</f>
        <v>-</v>
      </c>
      <c r="C6" s="43" t="str">
        <f ca="1">IFERROR(VLOOKUP(A6,Organisation:Type,3,FALSE)," ")</f>
        <v>National NGO</v>
      </c>
      <c r="D6" s="38" t="s">
        <v>24</v>
      </c>
      <c r="E6" s="38" t="s">
        <v>25</v>
      </c>
      <c r="F6" s="38" t="s">
        <v>26</v>
      </c>
      <c r="G6" s="91" t="s">
        <v>27</v>
      </c>
      <c r="H6" s="39" t="s">
        <v>28</v>
      </c>
    </row>
    <row r="7" spans="1:8" s="51" customFormat="1" ht="14" x14ac:dyDescent="0.2">
      <c r="A7" s="42" t="s">
        <v>19</v>
      </c>
      <c r="B7" s="43" t="str">
        <f ca="1">IFERROR(VLOOKUP(A7,Organisation:Acronym,2,FALSE)," ")</f>
        <v>-</v>
      </c>
      <c r="C7" s="43" t="str">
        <f ca="1">IFERROR(VLOOKUP(A7,Organisation:Type,3,FALSE)," ")</f>
        <v>National NGO</v>
      </c>
      <c r="D7" s="42" t="s">
        <v>29</v>
      </c>
      <c r="E7" s="42" t="s">
        <v>30</v>
      </c>
      <c r="F7" s="52" t="s">
        <v>31</v>
      </c>
      <c r="G7" s="57" t="s">
        <v>32</v>
      </c>
      <c r="H7" s="50">
        <v>2130184400</v>
      </c>
    </row>
    <row r="8" spans="1:8" s="25" customFormat="1" ht="14" x14ac:dyDescent="0.2">
      <c r="A8" s="42" t="s">
        <v>19</v>
      </c>
      <c r="B8" s="43" t="str">
        <f ca="1">IFERROR(VLOOKUP(A8,Organisation:Acronym,2,FALSE)," ")</f>
        <v>-</v>
      </c>
      <c r="C8" s="43" t="str">
        <f ca="1">IFERROR(VLOOKUP(A8,Organisation:Type,3,FALSE)," ")</f>
        <v>National NGO</v>
      </c>
      <c r="D8" s="42" t="s">
        <v>33</v>
      </c>
      <c r="E8" s="42" t="s">
        <v>34</v>
      </c>
      <c r="F8" s="52" t="s">
        <v>35</v>
      </c>
      <c r="G8" s="57" t="s">
        <v>36</v>
      </c>
      <c r="H8" s="50">
        <v>6980096169</v>
      </c>
    </row>
    <row r="9" spans="1:8" s="25" customFormat="1" ht="14" x14ac:dyDescent="0.2">
      <c r="A9" s="40" t="s">
        <v>37</v>
      </c>
      <c r="B9" s="41" t="str">
        <f ca="1">IFERROR(VLOOKUP(A9,Organisation:Acronym,2,FALSE)," ")</f>
        <v>-</v>
      </c>
      <c r="C9" s="41" t="str">
        <f ca="1">IFERROR(VLOOKUP(A9,Organisation:Type,3,FALSE)," ")</f>
        <v>International NGO</v>
      </c>
      <c r="D9" s="38" t="s">
        <v>38</v>
      </c>
      <c r="E9" s="38" t="s">
        <v>39</v>
      </c>
      <c r="F9" s="38" t="s">
        <v>40</v>
      </c>
      <c r="G9" s="91" t="s">
        <v>41</v>
      </c>
      <c r="H9" s="39">
        <v>306955399891</v>
      </c>
    </row>
    <row r="10" spans="1:8" s="25" customFormat="1" ht="14" customHeight="1" x14ac:dyDescent="0.2">
      <c r="A10" s="40" t="s">
        <v>42</v>
      </c>
      <c r="B10" s="41" t="str">
        <f ca="1">IFERROR(VLOOKUP(A10,Organisation:Acronym,2,FALSE)," ")</f>
        <v>-</v>
      </c>
      <c r="C10" s="41" t="str">
        <f ca="1">IFERROR(VLOOKUP(A10,Organisation:Type,3,FALSE)," ")</f>
        <v>National NGO</v>
      </c>
      <c r="D10" s="38" t="s">
        <v>43</v>
      </c>
      <c r="E10" s="38" t="s">
        <v>44</v>
      </c>
      <c r="F10" s="38" t="s">
        <v>45</v>
      </c>
      <c r="G10" s="91" t="s">
        <v>46</v>
      </c>
      <c r="H10" s="39">
        <v>6944238698</v>
      </c>
    </row>
    <row r="11" spans="1:8" s="25" customFormat="1" ht="14" customHeight="1" x14ac:dyDescent="0.2">
      <c r="A11" s="42" t="s">
        <v>42</v>
      </c>
      <c r="B11" s="43" t="str">
        <f ca="1">IFERROR(VLOOKUP(A11,Organisation:Acronym,2,FALSE)," ")</f>
        <v>-</v>
      </c>
      <c r="C11" s="43" t="str">
        <f ca="1">IFERROR(VLOOKUP(A11,Organisation:Type,3,FALSE)," ")</f>
        <v>National NGO</v>
      </c>
      <c r="D11" s="38" t="s">
        <v>47</v>
      </c>
      <c r="E11" s="38" t="s">
        <v>48</v>
      </c>
      <c r="F11" s="38" t="s">
        <v>49</v>
      </c>
      <c r="G11" s="91" t="s">
        <v>50</v>
      </c>
      <c r="H11" s="39">
        <v>306988015016</v>
      </c>
    </row>
    <row r="12" spans="1:8" s="25" customFormat="1" ht="16.5" customHeight="1" x14ac:dyDescent="0.2">
      <c r="A12" s="42" t="s">
        <v>42</v>
      </c>
      <c r="B12" s="43" t="str">
        <f ca="1">IFERROR(VLOOKUP(A12,Organisation:Acronym,2,FALSE)," ")</f>
        <v>-</v>
      </c>
      <c r="C12" s="67" t="str">
        <f ca="1">IFERROR(VLOOKUP(A12,Organisation:Type,3,FALSE)," ")</f>
        <v>National NGO</v>
      </c>
      <c r="D12" s="84" t="s">
        <v>51</v>
      </c>
      <c r="E12" s="84" t="s">
        <v>52</v>
      </c>
      <c r="F12" s="89" t="s">
        <v>22</v>
      </c>
      <c r="G12" s="100" t="s">
        <v>53</v>
      </c>
      <c r="H12" s="86"/>
    </row>
    <row r="13" spans="1:8" s="25" customFormat="1" ht="14" customHeight="1" x14ac:dyDescent="0.2">
      <c r="A13" s="42" t="s">
        <v>42</v>
      </c>
      <c r="B13" s="43" t="str">
        <f ca="1">IFERROR(VLOOKUP(A13,Organisation:Acronym,2,FALSE)," ")</f>
        <v>-</v>
      </c>
      <c r="C13" s="67" t="str">
        <f ca="1">IFERROR(VLOOKUP(A13,Organisation:Type,3,FALSE)," ")</f>
        <v>National NGO</v>
      </c>
      <c r="D13" s="84" t="s">
        <v>54</v>
      </c>
      <c r="E13" s="84" t="s">
        <v>55</v>
      </c>
      <c r="F13" s="90" t="s">
        <v>56</v>
      </c>
      <c r="G13" s="100" t="s">
        <v>57</v>
      </c>
      <c r="H13" s="86"/>
    </row>
    <row r="14" spans="1:8" s="51" customFormat="1" ht="14" customHeight="1" x14ac:dyDescent="0.2">
      <c r="A14" s="42" t="s">
        <v>58</v>
      </c>
      <c r="B14" s="43" t="str">
        <f ca="1">IFERROR(VLOOKUP(A14,Organisation:Acronym,2,FALSE)," ")</f>
        <v>ADDMA</v>
      </c>
      <c r="C14" s="67" t="str">
        <f ca="1">IFERROR(VLOOKUP(A14,Organisation:Type,3,FALSE)," ")</f>
        <v>Private</v>
      </c>
      <c r="D14" s="84" t="s">
        <v>51</v>
      </c>
      <c r="E14" s="84" t="s">
        <v>59</v>
      </c>
      <c r="F14" s="89" t="s">
        <v>60</v>
      </c>
      <c r="G14" s="100" t="s">
        <v>959</v>
      </c>
      <c r="H14" s="86"/>
    </row>
    <row r="15" spans="1:8" s="51" customFormat="1" ht="14" customHeight="1" x14ac:dyDescent="0.2">
      <c r="A15" s="42" t="s">
        <v>58</v>
      </c>
      <c r="B15" s="43" t="str">
        <f ca="1">IFERROR(VLOOKUP(A15,Organisation:Acronym,2,FALSE)," ")</f>
        <v>ADDMA</v>
      </c>
      <c r="C15" s="67" t="str">
        <f ca="1">IFERROR(VLOOKUP(A15,Organisation:Type,3,FALSE)," ")</f>
        <v>Private</v>
      </c>
      <c r="D15" s="84" t="s">
        <v>61</v>
      </c>
      <c r="E15" s="84" t="s">
        <v>62</v>
      </c>
      <c r="F15" s="89" t="s">
        <v>22</v>
      </c>
      <c r="G15" s="100" t="s">
        <v>63</v>
      </c>
      <c r="H15" s="86"/>
    </row>
    <row r="16" spans="1:8" s="25" customFormat="1" ht="14" x14ac:dyDescent="0.2">
      <c r="A16" s="42" t="s">
        <v>58</v>
      </c>
      <c r="B16" s="43" t="str">
        <f ca="1">IFERROR(VLOOKUP(A16,Organisation:Acronym,2,FALSE)," ")</f>
        <v>ADDMA</v>
      </c>
      <c r="C16" s="67" t="str">
        <f ca="1">IFERROR(VLOOKUP(A16,Organisation:Type,3,FALSE)," ")</f>
        <v>Private</v>
      </c>
      <c r="D16" s="84" t="s">
        <v>64</v>
      </c>
      <c r="E16" s="84" t="s">
        <v>65</v>
      </c>
      <c r="F16" s="89" t="s">
        <v>66</v>
      </c>
      <c r="G16" s="100" t="s">
        <v>67</v>
      </c>
      <c r="H16" s="86"/>
    </row>
    <row r="17" spans="1:8" s="25" customFormat="1" ht="14.25" customHeight="1" x14ac:dyDescent="0.2">
      <c r="A17" s="42" t="s">
        <v>68</v>
      </c>
      <c r="B17" s="43" t="str">
        <f ca="1">IFERROR(VLOOKUP(A17,Organisation:Acronym,2,FALSE)," ")</f>
        <v>BAAS</v>
      </c>
      <c r="C17" s="43" t="str">
        <f ca="1">IFERROR(VLOOKUP(A17,Organisation:Type,3,FALSE)," ")</f>
        <v>International NGO</v>
      </c>
      <c r="D17" s="38" t="s">
        <v>69</v>
      </c>
      <c r="E17" s="38" t="s">
        <v>70</v>
      </c>
      <c r="F17" s="38" t="s">
        <v>60</v>
      </c>
      <c r="G17" s="91" t="s">
        <v>71</v>
      </c>
      <c r="H17" s="39" t="s">
        <v>72</v>
      </c>
    </row>
    <row r="18" spans="1:8" s="25" customFormat="1" ht="13.5" customHeight="1" x14ac:dyDescent="0.2">
      <c r="A18" s="42" t="s">
        <v>73</v>
      </c>
      <c r="B18" s="43" t="str">
        <f ca="1">IFERROR(VLOOKUP(A18,Organisation:Acronym,2,FALSE)," ")</f>
        <v>BRF</v>
      </c>
      <c r="C18" s="43" t="str">
        <f ca="1">IFERROR(VLOOKUP(A18,Organisation:Type,3,FALSE)," ")</f>
        <v>International NGO</v>
      </c>
      <c r="D18" s="38" t="s">
        <v>74</v>
      </c>
      <c r="E18" s="38" t="s">
        <v>75</v>
      </c>
      <c r="F18" s="38" t="s">
        <v>76</v>
      </c>
      <c r="G18" s="91" t="s">
        <v>77</v>
      </c>
      <c r="H18" s="39" t="s">
        <v>78</v>
      </c>
    </row>
    <row r="19" spans="1:8" s="25" customFormat="1" ht="14" customHeight="1" x14ac:dyDescent="0.2">
      <c r="A19" s="40" t="s">
        <v>79</v>
      </c>
      <c r="B19" s="41" t="str">
        <f ca="1">IFERROR(VLOOKUP(A19,Organisation:Acronym,2,FALSE)," ")</f>
        <v>-</v>
      </c>
      <c r="C19" s="41" t="str">
        <f ca="1">IFERROR(VLOOKUP(A19,Organisation:Type,3,FALSE)," ")</f>
        <v>Other</v>
      </c>
      <c r="D19" s="38" t="s">
        <v>38</v>
      </c>
      <c r="E19" s="38" t="s">
        <v>80</v>
      </c>
      <c r="F19" s="38" t="s">
        <v>81</v>
      </c>
      <c r="G19" s="91" t="s">
        <v>82</v>
      </c>
      <c r="H19" s="39">
        <v>2103692368</v>
      </c>
    </row>
    <row r="20" spans="1:8" s="25" customFormat="1" ht="14" customHeight="1" x14ac:dyDescent="0.2">
      <c r="A20" s="40" t="s">
        <v>79</v>
      </c>
      <c r="B20" s="41" t="str">
        <f ca="1">IFERROR(VLOOKUP(A20,Organisation:Acronym,2,FALSE)," ")</f>
        <v>-</v>
      </c>
      <c r="C20" s="41" t="str">
        <f ca="1">IFERROR(VLOOKUP(A20,Organisation:Type,3,FALSE)," ")</f>
        <v>Other</v>
      </c>
      <c r="D20" s="42" t="s">
        <v>83</v>
      </c>
      <c r="E20" s="42" t="s">
        <v>84</v>
      </c>
      <c r="F20" s="38" t="s">
        <v>85</v>
      </c>
      <c r="G20" s="57" t="s">
        <v>86</v>
      </c>
      <c r="H20" s="50" t="s">
        <v>87</v>
      </c>
    </row>
    <row r="21" spans="1:8" s="51" customFormat="1" ht="14" customHeight="1" x14ac:dyDescent="0.2">
      <c r="A21" s="40" t="s">
        <v>79</v>
      </c>
      <c r="B21" s="41" t="str">
        <f ca="1">IFERROR(VLOOKUP(A21,Organisation:Acronym,2,FALSE)," ")</f>
        <v>-</v>
      </c>
      <c r="C21" s="41" t="str">
        <f ca="1">IFERROR(VLOOKUP(A21,Organisation:Type,3,FALSE)," ")</f>
        <v>Other</v>
      </c>
      <c r="D21" s="42" t="s">
        <v>88</v>
      </c>
      <c r="E21" s="42" t="s">
        <v>89</v>
      </c>
      <c r="F21" s="52" t="s">
        <v>90</v>
      </c>
      <c r="G21" s="57" t="s">
        <v>91</v>
      </c>
      <c r="H21" s="50">
        <v>6978484595</v>
      </c>
    </row>
    <row r="22" spans="1:8" s="51" customFormat="1" ht="14" customHeight="1" x14ac:dyDescent="0.2">
      <c r="A22" s="42" t="s">
        <v>92</v>
      </c>
      <c r="B22" s="43" t="str">
        <f ca="1">IFERROR(VLOOKUP(A22,Organisation:Acronym,2,FALSE)," ")</f>
        <v>-</v>
      </c>
      <c r="C22" s="67" t="str">
        <f ca="1">IFERROR(VLOOKUP(A22,Organisation:Type,3,FALSE)," ")</f>
        <v>International NGO</v>
      </c>
      <c r="D22" s="84" t="s">
        <v>93</v>
      </c>
      <c r="E22" s="84" t="s">
        <v>94</v>
      </c>
      <c r="F22" s="89" t="s">
        <v>95</v>
      </c>
      <c r="G22" s="100" t="s">
        <v>96</v>
      </c>
      <c r="H22" s="86"/>
    </row>
    <row r="23" spans="1:8" s="25" customFormat="1" ht="14" x14ac:dyDescent="0.2">
      <c r="A23" s="42" t="s">
        <v>92</v>
      </c>
      <c r="B23" s="43" t="str">
        <f ca="1">IFERROR(VLOOKUP(A23,Organisation:Acronym,2,FALSE)," ")</f>
        <v>-</v>
      </c>
      <c r="C23" s="67" t="str">
        <f ca="1">IFERROR(VLOOKUP(A23,Organisation:Type,3,FALSE)," ")</f>
        <v>International NGO</v>
      </c>
      <c r="D23" s="84" t="s">
        <v>97</v>
      </c>
      <c r="E23" s="84" t="s">
        <v>98</v>
      </c>
      <c r="F23" s="89" t="s">
        <v>99</v>
      </c>
      <c r="G23" s="100" t="s">
        <v>100</v>
      </c>
      <c r="H23" s="86"/>
    </row>
    <row r="24" spans="1:8" s="25" customFormat="1" ht="14" customHeight="1" x14ac:dyDescent="0.2">
      <c r="A24" s="42" t="s">
        <v>92</v>
      </c>
      <c r="B24" s="43" t="str">
        <f ca="1">IFERROR(VLOOKUP(A24,Organisation:Acronym,2,FALSE)," ")</f>
        <v>-</v>
      </c>
      <c r="C24" s="67" t="str">
        <f ca="1">IFERROR(VLOOKUP(A24,Organisation:Type,3,FALSE)," ")</f>
        <v>International NGO</v>
      </c>
      <c r="D24" s="84" t="s">
        <v>101</v>
      </c>
      <c r="E24" s="84" t="s">
        <v>102</v>
      </c>
      <c r="F24" s="89" t="s">
        <v>103</v>
      </c>
      <c r="G24" s="100" t="s">
        <v>104</v>
      </c>
      <c r="H24" s="86"/>
    </row>
    <row r="25" spans="1:8" s="25" customFormat="1" ht="14" x14ac:dyDescent="0.2">
      <c r="A25" s="42" t="s">
        <v>92</v>
      </c>
      <c r="B25" s="43" t="str">
        <f ca="1">IFERROR(VLOOKUP(A25,Organisation:Acronym,2,FALSE)," ")</f>
        <v>-</v>
      </c>
      <c r="C25" s="67" t="str">
        <f ca="1">IFERROR(VLOOKUP(A25,Organisation:Type,3,FALSE)," ")</f>
        <v>International NGO</v>
      </c>
      <c r="D25" s="84" t="s">
        <v>105</v>
      </c>
      <c r="E25" s="84" t="s">
        <v>106</v>
      </c>
      <c r="F25" s="89" t="s">
        <v>107</v>
      </c>
      <c r="G25" s="100" t="s">
        <v>108</v>
      </c>
      <c r="H25" s="86"/>
    </row>
    <row r="26" spans="1:8" s="25" customFormat="1" ht="14" customHeight="1" x14ac:dyDescent="0.2">
      <c r="A26" s="42" t="s">
        <v>109</v>
      </c>
      <c r="B26" s="43" t="str">
        <f ca="1">IFERROR(VLOOKUP(A26,Organisation:Acronym,2,FALSE)," ")</f>
        <v>CRS</v>
      </c>
      <c r="C26" s="67" t="str">
        <f ca="1">IFERROR(VLOOKUP(A26,Organisation:Type,3,FALSE)," ")</f>
        <v>International NGO</v>
      </c>
      <c r="D26" s="84" t="s">
        <v>110</v>
      </c>
      <c r="E26" s="84" t="s">
        <v>111</v>
      </c>
      <c r="F26" s="89" t="s">
        <v>112</v>
      </c>
      <c r="G26" s="102" t="s">
        <v>113</v>
      </c>
      <c r="H26" s="86"/>
    </row>
    <row r="27" spans="1:8" s="25" customFormat="1" ht="14" x14ac:dyDescent="0.2">
      <c r="A27" s="42" t="s">
        <v>109</v>
      </c>
      <c r="B27" s="43" t="str">
        <f ca="1">IFERROR(VLOOKUP(A27,Organisation:Acronym,2,FALSE)," ")</f>
        <v>CRS</v>
      </c>
      <c r="C27" s="67" t="str">
        <f ca="1">IFERROR(VLOOKUP(A27,Organisation:Type,3,FALSE)," ")</f>
        <v>International NGO</v>
      </c>
      <c r="D27" s="84" t="s">
        <v>114</v>
      </c>
      <c r="E27" s="84" t="s">
        <v>115</v>
      </c>
      <c r="F27" s="89"/>
      <c r="G27" s="102" t="s">
        <v>116</v>
      </c>
      <c r="H27" s="86"/>
    </row>
    <row r="28" spans="1:8" s="25" customFormat="1" ht="14" x14ac:dyDescent="0.2">
      <c r="A28" s="42" t="s">
        <v>109</v>
      </c>
      <c r="B28" s="43" t="str">
        <f ca="1">IFERROR(VLOOKUP(A28,Organisation:Acronym,2,FALSE)," ")</f>
        <v>CRS</v>
      </c>
      <c r="C28" s="67" t="str">
        <f ca="1">IFERROR(VLOOKUP(A28,Organisation:Type,3,FALSE)," ")</f>
        <v>International NGO</v>
      </c>
      <c r="D28" s="84" t="s">
        <v>117</v>
      </c>
      <c r="E28" s="84" t="s">
        <v>118</v>
      </c>
      <c r="F28" s="89" t="s">
        <v>119</v>
      </c>
      <c r="G28" s="100" t="s">
        <v>120</v>
      </c>
      <c r="H28" s="86"/>
    </row>
    <row r="29" spans="1:8" s="25" customFormat="1" ht="14" customHeight="1" x14ac:dyDescent="0.2">
      <c r="A29" s="42" t="s">
        <v>109</v>
      </c>
      <c r="B29" s="43" t="str">
        <f ca="1">IFERROR(VLOOKUP(A29,Organisation:Acronym,2,FALSE)," ")</f>
        <v>CRS</v>
      </c>
      <c r="C29" s="67" t="str">
        <f ca="1">IFERROR(VLOOKUP(A29,Organisation:Type,3,FALSE)," ")</f>
        <v>International NGO</v>
      </c>
      <c r="D29" s="84" t="s">
        <v>121</v>
      </c>
      <c r="E29" s="84" t="s">
        <v>122</v>
      </c>
      <c r="F29" s="89" t="s">
        <v>123</v>
      </c>
      <c r="G29" s="100" t="s">
        <v>124</v>
      </c>
      <c r="H29" s="86"/>
    </row>
    <row r="30" spans="1:8" s="25" customFormat="1" ht="14" x14ac:dyDescent="0.2">
      <c r="A30" s="40" t="s">
        <v>125</v>
      </c>
      <c r="B30" s="44" t="str">
        <f ca="1">IFERROR(VLOOKUP(A30,Organisation:Acronym,2,FALSE)," ")</f>
        <v>DRC</v>
      </c>
      <c r="C30" s="41" t="str">
        <f ca="1">IFERROR(VLOOKUP(A30,Organisation:Type,3,FALSE)," ")</f>
        <v>International NGO</v>
      </c>
      <c r="D30" s="38" t="s">
        <v>126</v>
      </c>
      <c r="E30" s="38" t="s">
        <v>127</v>
      </c>
      <c r="F30" s="38" t="s">
        <v>128</v>
      </c>
      <c r="G30" s="91" t="s">
        <v>129</v>
      </c>
      <c r="H30" s="39">
        <v>6940912841</v>
      </c>
    </row>
    <row r="31" spans="1:8" s="25" customFormat="1" ht="14" x14ac:dyDescent="0.2">
      <c r="A31" s="40" t="s">
        <v>125</v>
      </c>
      <c r="B31" s="41" t="str">
        <f ca="1">IFERROR(VLOOKUP(A31,Organisation:Acronym,2,FALSE)," ")</f>
        <v>DRC</v>
      </c>
      <c r="C31" s="41" t="str">
        <f ca="1">IFERROR(VLOOKUP(A31,Organisation:Type,3,FALSE)," ")</f>
        <v>International NGO</v>
      </c>
      <c r="D31" s="38" t="s">
        <v>130</v>
      </c>
      <c r="E31" s="38" t="s">
        <v>131</v>
      </c>
      <c r="F31" s="38" t="s">
        <v>132</v>
      </c>
      <c r="G31" s="91" t="s">
        <v>133</v>
      </c>
      <c r="H31" s="39" t="s">
        <v>134</v>
      </c>
    </row>
    <row r="32" spans="1:8" s="51" customFormat="1" ht="14" x14ac:dyDescent="0.2">
      <c r="A32" s="40" t="s">
        <v>125</v>
      </c>
      <c r="B32" s="41" t="str">
        <f ca="1">IFERROR(VLOOKUP(A32,Organisation:Acronym,2,FALSE)," ")</f>
        <v>DRC</v>
      </c>
      <c r="C32" s="41" t="str">
        <f ca="1">IFERROR(VLOOKUP(A32,Organisation:Type,3,FALSE)," ")</f>
        <v>International NGO</v>
      </c>
      <c r="D32" s="38" t="s">
        <v>135</v>
      </c>
      <c r="E32" s="38" t="s">
        <v>136</v>
      </c>
      <c r="F32" s="38" t="s">
        <v>137</v>
      </c>
      <c r="G32" s="91" t="s">
        <v>138</v>
      </c>
      <c r="H32" s="39" t="s">
        <v>139</v>
      </c>
    </row>
    <row r="33" spans="1:8" s="51" customFormat="1" ht="14" x14ac:dyDescent="0.2">
      <c r="A33" s="42" t="s">
        <v>125</v>
      </c>
      <c r="B33" s="43" t="str">
        <f ca="1">IFERROR(VLOOKUP(A33,Organisation:Acronym,2,FALSE)," ")</f>
        <v>DRC</v>
      </c>
      <c r="C33" s="43" t="str">
        <f ca="1">IFERROR(VLOOKUP(A33,Organisation:Type,3,FALSE)," ")</f>
        <v>International NGO</v>
      </c>
      <c r="D33" s="38" t="s">
        <v>140</v>
      </c>
      <c r="E33" s="38" t="s">
        <v>141</v>
      </c>
      <c r="F33" s="38" t="s">
        <v>142</v>
      </c>
      <c r="G33" s="57" t="s">
        <v>143</v>
      </c>
      <c r="H33" s="39"/>
    </row>
    <row r="34" spans="1:8" s="25" customFormat="1" ht="14" customHeight="1" x14ac:dyDescent="0.2">
      <c r="A34" s="42" t="s">
        <v>125</v>
      </c>
      <c r="B34" s="43" t="str">
        <f ca="1">IFERROR(VLOOKUP(A34,Organisation:Acronym,2,FALSE)," ")</f>
        <v>DRC</v>
      </c>
      <c r="C34" s="43" t="str">
        <f ca="1">IFERROR(VLOOKUP(A34,Organisation:Type,3,FALSE)," ")</f>
        <v>International NGO</v>
      </c>
      <c r="D34" s="38" t="s">
        <v>144</v>
      </c>
      <c r="E34" s="38" t="s">
        <v>145</v>
      </c>
      <c r="F34" s="38" t="s">
        <v>146</v>
      </c>
      <c r="G34" s="91" t="s">
        <v>147</v>
      </c>
      <c r="H34" s="39">
        <v>6940202172</v>
      </c>
    </row>
    <row r="35" spans="1:8" s="25" customFormat="1" ht="14" customHeight="1" x14ac:dyDescent="0.2">
      <c r="A35" s="42" t="s">
        <v>125</v>
      </c>
      <c r="B35" s="43" t="str">
        <f ca="1">IFERROR(VLOOKUP(A35,Organisation:Acronym,2,FALSE)," ")</f>
        <v>DRC</v>
      </c>
      <c r="C35" s="43" t="str">
        <f ca="1">IFERROR(VLOOKUP(A35,Organisation:Type,3,FALSE)," ")</f>
        <v>International NGO</v>
      </c>
      <c r="D35" s="42" t="s">
        <v>148</v>
      </c>
      <c r="E35" s="42" t="s">
        <v>149</v>
      </c>
      <c r="F35" s="52" t="s">
        <v>150</v>
      </c>
      <c r="G35" s="57" t="s">
        <v>151</v>
      </c>
      <c r="H35" s="50"/>
    </row>
    <row r="36" spans="1:8" s="25" customFormat="1" ht="14" x14ac:dyDescent="0.2">
      <c r="A36" s="42" t="s">
        <v>125</v>
      </c>
      <c r="B36" s="43" t="str">
        <f ca="1">IFERROR(VLOOKUP(A36,Organisation:Acronym,2,FALSE)," ")</f>
        <v>DRC</v>
      </c>
      <c r="C36" s="43" t="str">
        <f ca="1">IFERROR(VLOOKUP(A36,Organisation:Type,3,FALSE)," ")</f>
        <v>International NGO</v>
      </c>
      <c r="D36" s="42" t="s">
        <v>152</v>
      </c>
      <c r="E36" s="45" t="s">
        <v>153</v>
      </c>
      <c r="F36" s="52" t="s">
        <v>154</v>
      </c>
      <c r="G36" s="57" t="s">
        <v>155</v>
      </c>
      <c r="H36" s="50"/>
    </row>
    <row r="37" spans="1:8" s="25" customFormat="1" ht="14" x14ac:dyDescent="0.2">
      <c r="A37" s="40" t="s">
        <v>157</v>
      </c>
      <c r="B37" s="44" t="str">
        <f ca="1">IFERROR(VLOOKUP(A37,Organisation:Acronym,2,FALSE)," ")</f>
        <v>ELIX</v>
      </c>
      <c r="C37" s="41" t="str">
        <f ca="1">IFERROR(VLOOKUP(A37,Organisation:Type,3,FALSE)," ")</f>
        <v>National NGO</v>
      </c>
      <c r="D37" s="38" t="s">
        <v>158</v>
      </c>
      <c r="E37" s="38" t="s">
        <v>159</v>
      </c>
      <c r="F37" s="38" t="s">
        <v>160</v>
      </c>
      <c r="G37" s="91" t="s">
        <v>161</v>
      </c>
      <c r="H37" s="39">
        <v>6977616864</v>
      </c>
    </row>
    <row r="38" spans="1:8" s="25" customFormat="1" ht="13.5" customHeight="1" x14ac:dyDescent="0.2">
      <c r="A38" s="40" t="s">
        <v>157</v>
      </c>
      <c r="B38" s="41" t="str">
        <f ca="1">IFERROR(VLOOKUP(A38,Organisation:Acronym,2,FALSE)," ")</f>
        <v>ELIX</v>
      </c>
      <c r="C38" s="41" t="str">
        <f ca="1">IFERROR(VLOOKUP(A38,Organisation:Type,3,FALSE)," ")</f>
        <v>National NGO</v>
      </c>
      <c r="D38" s="38" t="s">
        <v>162</v>
      </c>
      <c r="E38" s="38" t="s">
        <v>163</v>
      </c>
      <c r="F38" s="38" t="s">
        <v>164</v>
      </c>
      <c r="G38" s="91" t="s">
        <v>165</v>
      </c>
      <c r="H38" s="39">
        <v>6948001893</v>
      </c>
    </row>
    <row r="39" spans="1:8" s="25" customFormat="1" ht="14" customHeight="1" x14ac:dyDescent="0.2">
      <c r="A39" s="40" t="s">
        <v>157</v>
      </c>
      <c r="B39" s="41" t="str">
        <f ca="1">IFERROR(VLOOKUP(A39,Organisation:Acronym,2,FALSE)," ")</f>
        <v>ELIX</v>
      </c>
      <c r="C39" s="41" t="str">
        <f ca="1">IFERROR(VLOOKUP(A39,Organisation:Type,3,FALSE)," ")</f>
        <v>National NGO</v>
      </c>
      <c r="D39" s="38" t="s">
        <v>166</v>
      </c>
      <c r="E39" s="38" t="s">
        <v>167</v>
      </c>
      <c r="F39" s="38" t="s">
        <v>168</v>
      </c>
      <c r="G39" s="91" t="s">
        <v>169</v>
      </c>
      <c r="H39" s="39" t="s">
        <v>170</v>
      </c>
    </row>
    <row r="40" spans="1:8" s="25" customFormat="1" ht="14" customHeight="1" x14ac:dyDescent="0.2">
      <c r="A40" s="42" t="s">
        <v>157</v>
      </c>
      <c r="B40" s="43" t="str">
        <f ca="1">IFERROR(VLOOKUP(A40,Organisation:Acronym,2,FALSE)," ")</f>
        <v>ELIX</v>
      </c>
      <c r="C40" s="43" t="str">
        <f ca="1">IFERROR(VLOOKUP(A40,Organisation:Type,3,FALSE)," ")</f>
        <v>National NGO</v>
      </c>
      <c r="D40" s="38" t="s">
        <v>171</v>
      </c>
      <c r="E40" s="38" t="s">
        <v>172</v>
      </c>
      <c r="F40" s="38" t="s">
        <v>173</v>
      </c>
      <c r="G40" s="91" t="s">
        <v>174</v>
      </c>
      <c r="H40" s="39">
        <v>6975767802</v>
      </c>
    </row>
    <row r="41" spans="1:8" s="25" customFormat="1" ht="14" x14ac:dyDescent="0.2">
      <c r="A41" s="42" t="s">
        <v>157</v>
      </c>
      <c r="B41" s="43" t="str">
        <f ca="1">IFERROR(VLOOKUP(A41,Organisation:Acronym,2,FALSE)," ")</f>
        <v>ELIX</v>
      </c>
      <c r="C41" s="43" t="str">
        <f ca="1">IFERROR(VLOOKUP(A41,Organisation:Type,3,FALSE)," ")</f>
        <v>National NGO</v>
      </c>
      <c r="D41" s="38" t="s">
        <v>47</v>
      </c>
      <c r="E41" s="38" t="s">
        <v>175</v>
      </c>
      <c r="F41" s="38" t="s">
        <v>176</v>
      </c>
      <c r="G41" s="91" t="s">
        <v>177</v>
      </c>
      <c r="H41" s="39">
        <v>6931839080</v>
      </c>
    </row>
    <row r="42" spans="1:8" s="51" customFormat="1" ht="14" x14ac:dyDescent="0.2">
      <c r="A42" s="42" t="s">
        <v>157</v>
      </c>
      <c r="B42" s="43" t="str">
        <f ca="1">IFERROR(VLOOKUP(A42,Organisation:Acronym,2,FALSE)," ")</f>
        <v>ELIX</v>
      </c>
      <c r="C42" s="43" t="str">
        <f ca="1">IFERROR(VLOOKUP(A42,Organisation:Type,3,FALSE)," ")</f>
        <v>National NGO</v>
      </c>
      <c r="D42" s="38" t="s">
        <v>178</v>
      </c>
      <c r="E42" s="38" t="s">
        <v>179</v>
      </c>
      <c r="F42" s="38" t="s">
        <v>107</v>
      </c>
      <c r="G42" s="91" t="s">
        <v>180</v>
      </c>
      <c r="H42" s="39">
        <v>306976840812</v>
      </c>
    </row>
    <row r="43" spans="1:8" s="51" customFormat="1" ht="14" x14ac:dyDescent="0.2">
      <c r="A43" s="42" t="s">
        <v>181</v>
      </c>
      <c r="B43" s="43" t="str">
        <f ca="1">IFERROR(VLOOKUP(A43,Organisation:Acronym,2,FALSE)," ")</f>
        <v>ERCI</v>
      </c>
      <c r="C43" s="43" t="str">
        <f ca="1">IFERROR(VLOOKUP(A43,Organisation:Type,3,FALSE)," ")</f>
        <v>National NGO</v>
      </c>
      <c r="D43" s="38" t="s">
        <v>182</v>
      </c>
      <c r="E43" s="38" t="s">
        <v>183</v>
      </c>
      <c r="F43" s="38" t="s">
        <v>184</v>
      </c>
      <c r="G43" s="91" t="s">
        <v>185</v>
      </c>
      <c r="H43" s="39">
        <v>306948538800</v>
      </c>
    </row>
    <row r="44" spans="1:8" s="25" customFormat="1" ht="14" customHeight="1" x14ac:dyDescent="0.2">
      <c r="A44" s="52" t="s">
        <v>181</v>
      </c>
      <c r="B44" s="43" t="str">
        <f ca="1">IFERROR(VLOOKUP(A44,Organisation:Acronym,2,FALSE)," ")</f>
        <v>ERCI</v>
      </c>
      <c r="C44" s="43" t="str">
        <f ca="1">IFERROR(VLOOKUP(A44,Organisation:Type,3,FALSE)," ")</f>
        <v>National NGO</v>
      </c>
      <c r="D44" s="38" t="s">
        <v>186</v>
      </c>
      <c r="E44" s="38" t="s">
        <v>187</v>
      </c>
      <c r="F44" s="38" t="s">
        <v>188</v>
      </c>
      <c r="G44" s="91" t="s">
        <v>189</v>
      </c>
      <c r="H44" s="39" t="s">
        <v>190</v>
      </c>
    </row>
    <row r="45" spans="1:8" s="25" customFormat="1" ht="14" x14ac:dyDescent="0.2">
      <c r="A45" s="53" t="s">
        <v>191</v>
      </c>
      <c r="B45" s="41" t="str">
        <f ca="1">IFERROR(VLOOKUP(A45,Organisation:Acronym,2,FALSE)," ")</f>
        <v>ECHO</v>
      </c>
      <c r="C45" s="41" t="str">
        <f ca="1">IFERROR(VLOOKUP(A45,Organisation:Type,3,FALSE)," ")</f>
        <v>Donor</v>
      </c>
      <c r="D45" s="38" t="s">
        <v>192</v>
      </c>
      <c r="E45" s="38" t="s">
        <v>193</v>
      </c>
      <c r="F45" s="38" t="s">
        <v>194</v>
      </c>
      <c r="G45" s="91" t="s">
        <v>195</v>
      </c>
      <c r="H45" s="39"/>
    </row>
    <row r="46" spans="1:8" s="25" customFormat="1" ht="14" x14ac:dyDescent="0.2">
      <c r="A46" s="53" t="s">
        <v>191</v>
      </c>
      <c r="B46" s="41" t="str">
        <f ca="1">IFERROR(VLOOKUP(A46,Organisation:Acronym,2,FALSE)," ")</f>
        <v>ECHO</v>
      </c>
      <c r="C46" s="41" t="str">
        <f ca="1">IFERROR(VLOOKUP(A46,Organisation:Type,3,FALSE)," ")</f>
        <v>Donor</v>
      </c>
      <c r="D46" s="42" t="s">
        <v>196</v>
      </c>
      <c r="E46" s="42" t="s">
        <v>197</v>
      </c>
      <c r="F46" s="52" t="s">
        <v>35</v>
      </c>
      <c r="G46" s="57" t="s">
        <v>198</v>
      </c>
      <c r="H46" s="50"/>
    </row>
    <row r="47" spans="1:8" s="25" customFormat="1" ht="14" x14ac:dyDescent="0.2">
      <c r="A47" s="53" t="s">
        <v>191</v>
      </c>
      <c r="B47" s="41" t="str">
        <f ca="1">IFERROR(VLOOKUP(A47,Organisation:Acronym,2,FALSE)," ")</f>
        <v>ECHO</v>
      </c>
      <c r="C47" s="41" t="str">
        <f ca="1">IFERROR(VLOOKUP(A47,Organisation:Type,3,FALSE)," ")</f>
        <v>Donor</v>
      </c>
      <c r="D47" s="42" t="s">
        <v>199</v>
      </c>
      <c r="E47" s="45" t="s">
        <v>200</v>
      </c>
      <c r="F47" s="52" t="s">
        <v>35</v>
      </c>
      <c r="G47" s="57" t="s">
        <v>201</v>
      </c>
      <c r="H47" s="50"/>
    </row>
    <row r="48" spans="1:8" s="51" customFormat="1" ht="14" x14ac:dyDescent="0.2">
      <c r="A48" s="42" t="s">
        <v>202</v>
      </c>
      <c r="B48" s="43" t="str">
        <f ca="1">IFERROR(VLOOKUP(A48,Organisation:Acronym,2,FALSE)," ")</f>
        <v>-</v>
      </c>
      <c r="C48" s="67" t="str">
        <f ca="1">IFERROR(VLOOKUP(A48,Organisation:Type,3,FALSE)," ")</f>
        <v>National NGO</v>
      </c>
      <c r="D48" s="84" t="s">
        <v>204</v>
      </c>
      <c r="E48" s="84" t="s">
        <v>205</v>
      </c>
      <c r="F48" s="89" t="s">
        <v>206</v>
      </c>
      <c r="G48" s="100" t="s">
        <v>207</v>
      </c>
      <c r="H48" s="86"/>
    </row>
    <row r="49" spans="1:8" s="51" customFormat="1" ht="14" x14ac:dyDescent="0.2">
      <c r="A49" s="40" t="s">
        <v>208</v>
      </c>
      <c r="B49" s="41" t="str">
        <f ca="1">IFERROR(VLOOKUP(A49,Organisation:Acronym,2,FALSE)," ")</f>
        <v>FCA</v>
      </c>
      <c r="C49" s="41" t="str">
        <f ca="1">IFERROR(VLOOKUP(A49,Organisation:Type,3,FALSE)," ")</f>
        <v>International NGO</v>
      </c>
      <c r="D49" s="42" t="s">
        <v>209</v>
      </c>
      <c r="E49" s="42" t="s">
        <v>210</v>
      </c>
      <c r="F49" s="52" t="s">
        <v>211</v>
      </c>
      <c r="G49" s="57" t="s">
        <v>212</v>
      </c>
      <c r="H49" s="47"/>
    </row>
    <row r="50" spans="1:8" s="25" customFormat="1" ht="14" customHeight="1" x14ac:dyDescent="0.2">
      <c r="A50" s="40" t="s">
        <v>213</v>
      </c>
      <c r="B50" s="41" t="str">
        <f ca="1">IFERROR(VLOOKUP(A50,Organisation:Acronym,2,FALSE)," ")</f>
        <v>-</v>
      </c>
      <c r="C50" s="41" t="str">
        <f ca="1">IFERROR(VLOOKUP(A50,Organisation:Type,3,FALSE)," ")</f>
        <v>National NGO</v>
      </c>
      <c r="D50" s="38" t="s">
        <v>214</v>
      </c>
      <c r="E50" s="38" t="s">
        <v>215</v>
      </c>
      <c r="F50" s="38" t="s">
        <v>216</v>
      </c>
      <c r="G50" s="91" t="s">
        <v>217</v>
      </c>
      <c r="H50" s="39" t="s">
        <v>218</v>
      </c>
    </row>
    <row r="51" spans="1:8" s="25" customFormat="1" ht="14" customHeight="1" x14ac:dyDescent="0.2">
      <c r="A51" s="61" t="s">
        <v>219</v>
      </c>
      <c r="B51" s="69" t="str">
        <f ca="1">IFERROR(VLOOKUP(A51,Organisation:Acronym,2,FALSE)," ")</f>
        <v>-</v>
      </c>
      <c r="C51" s="69" t="str">
        <f ca="1">IFERROR(VLOOKUP(A51,Organisation:Type,3,FALSE)," ")</f>
        <v>International NGO</v>
      </c>
      <c r="D51" s="61" t="s">
        <v>220</v>
      </c>
      <c r="E51" s="61" t="s">
        <v>221</v>
      </c>
      <c r="F51" s="64" t="s">
        <v>222</v>
      </c>
      <c r="G51" s="66" t="s">
        <v>223</v>
      </c>
      <c r="H51" s="62"/>
    </row>
    <row r="52" spans="1:8" s="25" customFormat="1" ht="14" x14ac:dyDescent="0.2">
      <c r="A52" s="40" t="s">
        <v>224</v>
      </c>
      <c r="B52" s="41" t="str">
        <f ca="1">IFERROR(VLOOKUP(A52,Organisation:Acronym,2,FALSE)," ")</f>
        <v>GCR</v>
      </c>
      <c r="C52" s="41" t="str">
        <f ca="1">IFERROR(VLOOKUP(A52,Organisation:Type,3,FALSE)," ")</f>
        <v>National NGO</v>
      </c>
      <c r="D52" s="42" t="s">
        <v>225</v>
      </c>
      <c r="E52" s="42" t="s">
        <v>226</v>
      </c>
      <c r="F52" s="52" t="s">
        <v>227</v>
      </c>
      <c r="G52" s="57" t="s">
        <v>228</v>
      </c>
      <c r="H52" s="47" t="s">
        <v>229</v>
      </c>
    </row>
    <row r="53" spans="1:8" s="25" customFormat="1" ht="14" customHeight="1" x14ac:dyDescent="0.2">
      <c r="A53" s="42" t="s">
        <v>224</v>
      </c>
      <c r="B53" s="43" t="str">
        <f ca="1">IFERROR(VLOOKUP(A53,Organisation:Acronym,2,FALSE)," ")</f>
        <v>GCR</v>
      </c>
      <c r="C53" s="67" t="str">
        <f ca="1">IFERROR(VLOOKUP(A53,Organisation:Type,3,FALSE)," ")</f>
        <v>National NGO</v>
      </c>
      <c r="D53" s="84" t="s">
        <v>230</v>
      </c>
      <c r="E53" s="84" t="s">
        <v>231</v>
      </c>
      <c r="F53" s="89" t="s">
        <v>22</v>
      </c>
      <c r="G53" s="100" t="s">
        <v>232</v>
      </c>
      <c r="H53" s="86"/>
    </row>
    <row r="54" spans="1:8" s="25" customFormat="1" ht="14" x14ac:dyDescent="0.2">
      <c r="A54" s="42" t="s">
        <v>224</v>
      </c>
      <c r="B54" s="43" t="str">
        <f ca="1">IFERROR(VLOOKUP(A54,Organisation:Acronym,2,FALSE)," ")</f>
        <v>GCR</v>
      </c>
      <c r="C54" s="67" t="str">
        <f ca="1">IFERROR(VLOOKUP(A54,Organisation:Type,3,FALSE)," ")</f>
        <v>National NGO</v>
      </c>
      <c r="D54" s="84" t="s">
        <v>233</v>
      </c>
      <c r="E54" s="84" t="s">
        <v>234</v>
      </c>
      <c r="F54" s="89" t="s">
        <v>235</v>
      </c>
      <c r="G54" s="100" t="s">
        <v>236</v>
      </c>
      <c r="H54" s="86"/>
    </row>
    <row r="55" spans="1:8" s="25" customFormat="1" ht="14" x14ac:dyDescent="0.2">
      <c r="A55" s="40" t="s">
        <v>237</v>
      </c>
      <c r="B55" s="41" t="str">
        <f ca="1">IFERROR(VLOOKUP(A55,Organisation:Acronym,2,FALSE)," ")</f>
        <v>-</v>
      </c>
      <c r="C55" s="41" t="str">
        <f ca="1">IFERROR(VLOOKUP(A55,Organisation:Type,3,FALSE)," ")</f>
        <v>University</v>
      </c>
      <c r="D55" s="38" t="s">
        <v>238</v>
      </c>
      <c r="E55" s="38" t="s">
        <v>239</v>
      </c>
      <c r="F55" s="38" t="s">
        <v>240</v>
      </c>
      <c r="G55" s="91" t="s">
        <v>241</v>
      </c>
      <c r="H55" s="39">
        <v>6982801602</v>
      </c>
    </row>
    <row r="56" spans="1:8" s="51" customFormat="1" ht="14" x14ac:dyDescent="0.2">
      <c r="A56" s="42" t="s">
        <v>242</v>
      </c>
      <c r="B56" s="43" t="str">
        <f ca="1">IFERROR(VLOOKUP(A56,Organisation:Acronym,2,FALSE)," ")</f>
        <v>HAS</v>
      </c>
      <c r="C56" s="43" t="str">
        <f ca="1">IFERROR(VLOOKUP(A56,Organisation:Type,3,FALSE)," ")</f>
        <v>International NGO</v>
      </c>
      <c r="D56" s="38" t="s">
        <v>243</v>
      </c>
      <c r="E56" s="38" t="s">
        <v>244</v>
      </c>
      <c r="F56" s="38" t="s">
        <v>184</v>
      </c>
      <c r="G56" s="91" t="s">
        <v>245</v>
      </c>
      <c r="H56" s="39">
        <v>6972194035</v>
      </c>
    </row>
    <row r="57" spans="1:8" s="51" customFormat="1" ht="14" x14ac:dyDescent="0.2">
      <c r="A57" s="40" t="s">
        <v>246</v>
      </c>
      <c r="B57" s="41" t="str">
        <f ca="1">IFERROR(VLOOKUP(A57,Organisation:Acronym,2,FALSE)," ")</f>
        <v>-</v>
      </c>
      <c r="C57" s="41" t="str">
        <f ca="1">IFERROR(VLOOKUP(A57,Organisation:Type,3,FALSE)," ")</f>
        <v>International NGO</v>
      </c>
      <c r="D57" s="38" t="s">
        <v>247</v>
      </c>
      <c r="E57" s="38" t="s">
        <v>248</v>
      </c>
      <c r="F57" s="38" t="s">
        <v>249</v>
      </c>
      <c r="G57" s="91" t="s">
        <v>250</v>
      </c>
      <c r="H57" s="39">
        <v>306955263185</v>
      </c>
    </row>
    <row r="58" spans="1:8" s="25" customFormat="1" ht="14" customHeight="1" x14ac:dyDescent="0.2">
      <c r="A58" s="40" t="s">
        <v>246</v>
      </c>
      <c r="B58" s="41" t="str">
        <f ca="1">IFERROR(VLOOKUP(A58,Organisation:Acronym,2,FALSE)," ")</f>
        <v>-</v>
      </c>
      <c r="C58" s="41" t="str">
        <f ca="1">IFERROR(VLOOKUP(A58,Organisation:Type,3,FALSE)," ")</f>
        <v>International NGO</v>
      </c>
      <c r="D58" s="38" t="s">
        <v>251</v>
      </c>
      <c r="E58" s="38" t="s">
        <v>252</v>
      </c>
      <c r="F58" s="38" t="s">
        <v>253</v>
      </c>
      <c r="G58" s="91" t="s">
        <v>254</v>
      </c>
      <c r="H58" s="39" t="s">
        <v>255</v>
      </c>
    </row>
    <row r="59" spans="1:8" s="25" customFormat="1" ht="14" x14ac:dyDescent="0.2">
      <c r="A59" s="42" t="s">
        <v>256</v>
      </c>
      <c r="B59" s="43">
        <f ca="1">IFERROR(VLOOKUP(A59,Organisation:Acronym,2,FALSE)," ")</f>
        <v>0</v>
      </c>
      <c r="C59" s="67" t="str">
        <f ca="1">IFERROR(VLOOKUP(A59,Organisation:Type,3,FALSE)," ")</f>
        <v>Other</v>
      </c>
      <c r="D59" s="84" t="s">
        <v>257</v>
      </c>
      <c r="E59" s="84" t="s">
        <v>258</v>
      </c>
      <c r="F59" s="89" t="s">
        <v>259</v>
      </c>
      <c r="G59" s="100" t="s">
        <v>260</v>
      </c>
      <c r="H59" s="86"/>
    </row>
    <row r="60" spans="1:8" s="25" customFormat="1" ht="14" x14ac:dyDescent="0.2">
      <c r="A60" s="42" t="s">
        <v>256</v>
      </c>
      <c r="B60" s="43">
        <f ca="1">IFERROR(VLOOKUP(A60,Organisation:Acronym,2,FALSE)," ")</f>
        <v>0</v>
      </c>
      <c r="C60" s="67" t="str">
        <f ca="1">IFERROR(VLOOKUP(A60,Organisation:Type,3,FALSE)," ")</f>
        <v>Other</v>
      </c>
      <c r="D60" s="84" t="s">
        <v>261</v>
      </c>
      <c r="E60" s="84" t="s">
        <v>187</v>
      </c>
      <c r="F60" s="89" t="s">
        <v>259</v>
      </c>
      <c r="G60" s="100" t="s">
        <v>262</v>
      </c>
      <c r="H60" s="86"/>
    </row>
    <row r="61" spans="1:8" s="25" customFormat="1" ht="14" x14ac:dyDescent="0.2">
      <c r="A61" s="42" t="s">
        <v>256</v>
      </c>
      <c r="B61" s="43">
        <f ca="1">IFERROR(VLOOKUP(A61,Organisation:Acronym,2,FALSE)," ")</f>
        <v>0</v>
      </c>
      <c r="C61" s="67" t="str">
        <f ca="1">IFERROR(VLOOKUP(A61,Organisation:Type,3,FALSE)," ")</f>
        <v>Other</v>
      </c>
      <c r="D61" s="84" t="s">
        <v>264</v>
      </c>
      <c r="E61" s="84" t="s">
        <v>265</v>
      </c>
      <c r="F61" s="89" t="s">
        <v>266</v>
      </c>
      <c r="G61" s="100" t="s">
        <v>267</v>
      </c>
      <c r="H61" s="86"/>
    </row>
    <row r="62" spans="1:8" s="25" customFormat="1" ht="14" x14ac:dyDescent="0.2">
      <c r="A62" s="42" t="s">
        <v>256</v>
      </c>
      <c r="B62" s="43">
        <f ca="1">IFERROR(VLOOKUP(A62,Organisation:Acronym,2,FALSE)," ")</f>
        <v>0</v>
      </c>
      <c r="C62" s="67" t="str">
        <f ca="1">IFERROR(VLOOKUP(A62,Organisation:Type,3,FALSE)," ")</f>
        <v>Other</v>
      </c>
      <c r="D62" s="84" t="s">
        <v>268</v>
      </c>
      <c r="E62" s="84" t="s">
        <v>269</v>
      </c>
      <c r="F62" s="89" t="s">
        <v>22</v>
      </c>
      <c r="G62" s="100" t="s">
        <v>270</v>
      </c>
      <c r="H62" s="86"/>
    </row>
    <row r="63" spans="1:8" s="25" customFormat="1" ht="14" customHeight="1" x14ac:dyDescent="0.2">
      <c r="A63" s="42" t="s">
        <v>256</v>
      </c>
      <c r="B63" s="43">
        <f ca="1">IFERROR(VLOOKUP(A63,Organisation:Acronym,2,FALSE)," ")</f>
        <v>0</v>
      </c>
      <c r="C63" s="67" t="str">
        <f ca="1">IFERROR(VLOOKUP(A63,Organisation:Type,3,FALSE)," ")</f>
        <v>Other</v>
      </c>
      <c r="D63" s="84" t="s">
        <v>271</v>
      </c>
      <c r="E63" s="84" t="s">
        <v>272</v>
      </c>
      <c r="F63" s="89" t="s">
        <v>273</v>
      </c>
      <c r="G63" s="100" t="s">
        <v>274</v>
      </c>
      <c r="H63" s="86"/>
    </row>
    <row r="64" spans="1:8" s="25" customFormat="1" ht="14" customHeight="1" x14ac:dyDescent="0.2">
      <c r="A64" s="42" t="s">
        <v>256</v>
      </c>
      <c r="B64" s="41">
        <f ca="1">IFERROR(VLOOKUP(A64,Organisation:Acronym,2,FALSE)," ")</f>
        <v>0</v>
      </c>
      <c r="C64" s="67" t="str">
        <f ca="1">IFERROR(VLOOKUP(A64,Organisation:Type,3,FALSE)," ")</f>
        <v>Other</v>
      </c>
      <c r="D64" s="84" t="s">
        <v>275</v>
      </c>
      <c r="E64" s="84" t="s">
        <v>276</v>
      </c>
      <c r="F64" s="89" t="s">
        <v>277</v>
      </c>
      <c r="G64" s="101" t="s">
        <v>270</v>
      </c>
      <c r="H64" s="86"/>
    </row>
    <row r="65" spans="1:8" s="25" customFormat="1" ht="14" x14ac:dyDescent="0.2">
      <c r="A65" s="42" t="s">
        <v>278</v>
      </c>
      <c r="B65" s="43" t="str">
        <f ca="1">IFERROR(VLOOKUP(A65,Organisation:Acronym,2,FALSE)," ")</f>
        <v>IEP</v>
      </c>
      <c r="C65" s="43" t="str">
        <f ca="1">IFERROR(VLOOKUP(A65,Organisation:Type,3,FALSE)," ")</f>
        <v>Government</v>
      </c>
      <c r="D65" s="38" t="s">
        <v>279</v>
      </c>
      <c r="E65" s="38" t="s">
        <v>280</v>
      </c>
      <c r="F65" s="38" t="s">
        <v>35</v>
      </c>
      <c r="G65" s="91" t="s">
        <v>281</v>
      </c>
      <c r="H65" s="39"/>
    </row>
    <row r="66" spans="1:8" s="25" customFormat="1" ht="14" customHeight="1" x14ac:dyDescent="0.2">
      <c r="A66" s="42" t="s">
        <v>278</v>
      </c>
      <c r="B66" s="43" t="str">
        <f ca="1">IFERROR(VLOOKUP(A66,Organisation:Acronym,2,FALSE)," ")</f>
        <v>IEP</v>
      </c>
      <c r="C66" s="43" t="str">
        <f ca="1">IFERROR(VLOOKUP(A66,Organisation:Type,3,FALSE)," ")</f>
        <v>Government</v>
      </c>
      <c r="D66" s="42" t="s">
        <v>35</v>
      </c>
      <c r="E66" s="42" t="s">
        <v>35</v>
      </c>
      <c r="F66" s="52" t="s">
        <v>35</v>
      </c>
      <c r="G66" s="57" t="s">
        <v>282</v>
      </c>
      <c r="H66" s="50"/>
    </row>
    <row r="67" spans="1:8" s="25" customFormat="1" ht="14" customHeight="1" x14ac:dyDescent="0.2">
      <c r="A67" s="42" t="s">
        <v>278</v>
      </c>
      <c r="B67" s="43" t="str">
        <f ca="1">IFERROR(VLOOKUP(A67,Organisation:Acronym,2,FALSE)," ")</f>
        <v>IEP</v>
      </c>
      <c r="C67" s="43" t="str">
        <f ca="1">IFERROR(VLOOKUP(A67,Organisation:Type,3,FALSE)," ")</f>
        <v>Government</v>
      </c>
      <c r="D67" s="42" t="s">
        <v>35</v>
      </c>
      <c r="E67" s="42" t="s">
        <v>35</v>
      </c>
      <c r="F67" s="52" t="s">
        <v>35</v>
      </c>
      <c r="G67" s="57" t="s">
        <v>283</v>
      </c>
      <c r="H67" s="50"/>
    </row>
    <row r="68" spans="1:8" s="25" customFormat="1" ht="14" customHeight="1" x14ac:dyDescent="0.2">
      <c r="A68" s="40" t="s">
        <v>284</v>
      </c>
      <c r="B68" s="41" t="str">
        <f ca="1">IFERROR(VLOOKUP(A68,Organisation:Acronym,2,FALSE)," ")</f>
        <v>IOM</v>
      </c>
      <c r="C68" s="41" t="str">
        <f ca="1">IFERROR(VLOOKUP(A68,Organisation:Type,3,FALSE)," ")</f>
        <v>UN agency</v>
      </c>
      <c r="D68" s="38" t="s">
        <v>285</v>
      </c>
      <c r="E68" s="38" t="s">
        <v>286</v>
      </c>
      <c r="F68" s="38" t="s">
        <v>176</v>
      </c>
      <c r="G68" s="91" t="s">
        <v>287</v>
      </c>
      <c r="H68" s="39">
        <v>306977434710</v>
      </c>
    </row>
    <row r="69" spans="1:8" s="25" customFormat="1" ht="14" x14ac:dyDescent="0.2">
      <c r="A69" s="40" t="s">
        <v>284</v>
      </c>
      <c r="B69" s="41" t="str">
        <f ca="1">IFERROR(VLOOKUP(A69,Organisation:Acronym,2,FALSE)," ")</f>
        <v>IOM</v>
      </c>
      <c r="C69" s="41" t="str">
        <f ca="1">IFERROR(VLOOKUP(A69,Organisation:Type,3,FALSE)," ")</f>
        <v>UN agency</v>
      </c>
      <c r="D69" s="38" t="s">
        <v>276</v>
      </c>
      <c r="E69" s="38" t="s">
        <v>288</v>
      </c>
      <c r="F69" s="38" t="s">
        <v>289</v>
      </c>
      <c r="G69" s="91" t="s">
        <v>290</v>
      </c>
      <c r="H69" s="39"/>
    </row>
    <row r="70" spans="1:8" s="25" customFormat="1" ht="14" x14ac:dyDescent="0.2">
      <c r="A70" s="40" t="s">
        <v>284</v>
      </c>
      <c r="B70" s="41" t="str">
        <f ca="1">IFERROR(VLOOKUP(A70,Organisation:Acronym,2,FALSE)," ")</f>
        <v>IOM</v>
      </c>
      <c r="C70" s="41" t="str">
        <f ca="1">IFERROR(VLOOKUP(A70,Organisation:Type,3,FALSE)," ")</f>
        <v>UN agency</v>
      </c>
      <c r="D70" s="38" t="s">
        <v>38</v>
      </c>
      <c r="E70" s="38" t="s">
        <v>291</v>
      </c>
      <c r="F70" s="38" t="s">
        <v>292</v>
      </c>
      <c r="G70" s="91" t="s">
        <v>293</v>
      </c>
      <c r="H70" s="39" t="s">
        <v>294</v>
      </c>
    </row>
    <row r="71" spans="1:8" s="25" customFormat="1" ht="14" x14ac:dyDescent="0.2">
      <c r="A71" s="42" t="s">
        <v>284</v>
      </c>
      <c r="B71" s="43" t="str">
        <f ca="1">IFERROR(VLOOKUP(A71,Organisation:Acronym,2,FALSE)," ")</f>
        <v>IOM</v>
      </c>
      <c r="C71" s="43" t="str">
        <f ca="1">IFERROR(VLOOKUP(A71,Organisation:Type,3,FALSE)," ")</f>
        <v>UN agency</v>
      </c>
      <c r="D71" s="38" t="s">
        <v>295</v>
      </c>
      <c r="E71" s="38" t="s">
        <v>296</v>
      </c>
      <c r="F71" s="38" t="s">
        <v>292</v>
      </c>
      <c r="G71" s="91" t="s">
        <v>297</v>
      </c>
      <c r="H71" s="39" t="s">
        <v>298</v>
      </c>
    </row>
    <row r="72" spans="1:8" s="25" customFormat="1" ht="14" x14ac:dyDescent="0.2">
      <c r="A72" s="42" t="s">
        <v>284</v>
      </c>
      <c r="B72" s="43" t="str">
        <f ca="1">IFERROR(VLOOKUP(A72,Organisation:Acronym,2,FALSE)," ")</f>
        <v>IOM</v>
      </c>
      <c r="C72" s="43" t="str">
        <f ca="1">IFERROR(VLOOKUP(A72,Organisation:Type,3,FALSE)," ")</f>
        <v>UN agency</v>
      </c>
      <c r="D72" s="42" t="s">
        <v>38</v>
      </c>
      <c r="E72" s="42" t="s">
        <v>299</v>
      </c>
      <c r="F72" s="52" t="s">
        <v>35</v>
      </c>
      <c r="G72" s="57" t="s">
        <v>300</v>
      </c>
      <c r="H72" s="50"/>
    </row>
    <row r="73" spans="1:8" s="25" customFormat="1" ht="14" x14ac:dyDescent="0.2">
      <c r="A73" s="42" t="s">
        <v>284</v>
      </c>
      <c r="B73" s="43" t="str">
        <f ca="1">IFERROR(VLOOKUP(A73,Organisation:Acronym,2,FALSE)," ")</f>
        <v>IOM</v>
      </c>
      <c r="C73" s="43" t="str">
        <f ca="1">IFERROR(VLOOKUP(A73,Organisation:Type,3,FALSE)," ")</f>
        <v>UN agency</v>
      </c>
      <c r="D73" s="42" t="s">
        <v>35</v>
      </c>
      <c r="E73" s="42" t="s">
        <v>35</v>
      </c>
      <c r="F73" s="52" t="s">
        <v>35</v>
      </c>
      <c r="G73" s="57" t="s">
        <v>301</v>
      </c>
      <c r="H73" s="50"/>
    </row>
    <row r="74" spans="1:8" s="25" customFormat="1" ht="14" x14ac:dyDescent="0.2">
      <c r="A74" s="40" t="s">
        <v>302</v>
      </c>
      <c r="B74" s="41" t="str">
        <f ca="1">IFERROR(VLOOKUP(A74,Organisation:Acronym,2,FALSE)," ")</f>
        <v>IHA</v>
      </c>
      <c r="C74" s="41" t="str">
        <f ca="1">IFERROR(VLOOKUP(A74,Organisation:Type,3,FALSE)," ")</f>
        <v>International NGO</v>
      </c>
      <c r="D74" s="38" t="s">
        <v>303</v>
      </c>
      <c r="E74" s="38" t="s">
        <v>304</v>
      </c>
      <c r="F74" s="38" t="s">
        <v>305</v>
      </c>
      <c r="G74" s="91" t="s">
        <v>306</v>
      </c>
      <c r="H74" s="39">
        <v>491733945067</v>
      </c>
    </row>
    <row r="75" spans="1:8" s="25" customFormat="1" ht="14" customHeight="1" x14ac:dyDescent="0.2">
      <c r="A75" s="40" t="s">
        <v>307</v>
      </c>
      <c r="B75" s="41" t="str">
        <f ca="1">IFERROR(VLOOKUP(A75,Organisation:Acronym,2,FALSE)," ")</f>
        <v>ICMC</v>
      </c>
      <c r="C75" s="41" t="str">
        <f ca="1">IFERROR(VLOOKUP(A75,Organisation:Type,3,FALSE)," ")</f>
        <v>International NGO</v>
      </c>
      <c r="D75" s="38" t="s">
        <v>47</v>
      </c>
      <c r="E75" s="38" t="s">
        <v>308</v>
      </c>
      <c r="F75" s="38" t="s">
        <v>309</v>
      </c>
      <c r="G75" s="91" t="s">
        <v>310</v>
      </c>
      <c r="H75" s="39">
        <v>6955634243</v>
      </c>
    </row>
    <row r="76" spans="1:8" s="25" customFormat="1" ht="14" x14ac:dyDescent="0.2">
      <c r="A76" s="42" t="s">
        <v>311</v>
      </c>
      <c r="B76" s="43" t="str">
        <f ca="1">IFERROR(VLOOKUP(A76,Organisation:Acronym,2,FALSE)," ")</f>
        <v>IOCC</v>
      </c>
      <c r="C76" s="43" t="str">
        <f ca="1">IFERROR(VLOOKUP(A76,Organisation:Type,3,FALSE)," ")</f>
        <v>International NGO</v>
      </c>
      <c r="D76" s="38" t="s">
        <v>312</v>
      </c>
      <c r="E76" s="38" t="s">
        <v>313</v>
      </c>
      <c r="F76" s="38" t="s">
        <v>314</v>
      </c>
      <c r="G76" s="91" t="s">
        <v>315</v>
      </c>
      <c r="H76" s="39">
        <v>6983010295</v>
      </c>
    </row>
    <row r="77" spans="1:8" s="25" customFormat="1" ht="14" customHeight="1" x14ac:dyDescent="0.2">
      <c r="A77" s="40" t="s">
        <v>316</v>
      </c>
      <c r="B77" s="44" t="str">
        <f ca="1">IFERROR(VLOOKUP(A77,Organisation:Acronym,2,FALSE)," ")</f>
        <v>IRC</v>
      </c>
      <c r="C77" s="41" t="str">
        <f ca="1">IFERROR(VLOOKUP(A77,Organisation:Type,3,FALSE)," ")</f>
        <v>International NGO</v>
      </c>
      <c r="D77" s="38" t="s">
        <v>317</v>
      </c>
      <c r="E77" s="38" t="s">
        <v>318</v>
      </c>
      <c r="F77" s="38" t="s">
        <v>319</v>
      </c>
      <c r="G77" s="91" t="s">
        <v>320</v>
      </c>
      <c r="H77" s="39">
        <v>6909464717</v>
      </c>
    </row>
    <row r="78" spans="1:8" s="25" customFormat="1" ht="14" customHeight="1" x14ac:dyDescent="0.2">
      <c r="A78" s="42" t="s">
        <v>316</v>
      </c>
      <c r="B78" s="43" t="str">
        <f ca="1">IFERROR(VLOOKUP(A78,Organisation:Acronym,2,FALSE)," ")</f>
        <v>IRC</v>
      </c>
      <c r="C78" s="43" t="str">
        <f ca="1">IFERROR(VLOOKUP(A78,Organisation:Type,3,FALSE)," ")</f>
        <v>International NGO</v>
      </c>
      <c r="D78" s="38" t="s">
        <v>321</v>
      </c>
      <c r="E78" s="38" t="s">
        <v>322</v>
      </c>
      <c r="F78" s="38" t="s">
        <v>323</v>
      </c>
      <c r="G78" s="91" t="s">
        <v>324</v>
      </c>
      <c r="H78" s="39">
        <v>6949162645</v>
      </c>
    </row>
    <row r="79" spans="1:8" s="25" customFormat="1" ht="14" x14ac:dyDescent="0.2">
      <c r="A79" s="42" t="s">
        <v>316</v>
      </c>
      <c r="B79" s="43" t="str">
        <f ca="1">IFERROR(VLOOKUP(A79,Organisation:Acronym,2,FALSE)," ")</f>
        <v>IRC</v>
      </c>
      <c r="C79" s="43" t="str">
        <f ca="1">IFERROR(VLOOKUP(A79,Organisation:Type,3,FALSE)," ")</f>
        <v>International NGO</v>
      </c>
      <c r="D79" s="38" t="s">
        <v>325</v>
      </c>
      <c r="E79" s="38" t="s">
        <v>326</v>
      </c>
      <c r="F79" s="38" t="s">
        <v>327</v>
      </c>
      <c r="G79" s="91" t="s">
        <v>328</v>
      </c>
      <c r="H79" s="39">
        <v>6949845832</v>
      </c>
    </row>
    <row r="80" spans="1:8" s="51" customFormat="1" ht="14" x14ac:dyDescent="0.2">
      <c r="A80" s="42" t="s">
        <v>329</v>
      </c>
      <c r="B80" s="43" t="str">
        <f ca="1">IFERROR(VLOOKUP(A80,Organisation:Acronym,2,FALSE)," ")</f>
        <v>-</v>
      </c>
      <c r="C80" s="43" t="str">
        <f ca="1">IFERROR(VLOOKUP(A80,Organisation:Type,3,FALSE)," ")</f>
        <v>International NGO</v>
      </c>
      <c r="D80" s="42" t="s">
        <v>330</v>
      </c>
      <c r="E80" s="42" t="s">
        <v>331</v>
      </c>
      <c r="F80" s="52" t="s">
        <v>35</v>
      </c>
      <c r="G80" s="57" t="s">
        <v>332</v>
      </c>
      <c r="H80" s="39">
        <v>6946522791</v>
      </c>
    </row>
    <row r="81" spans="1:8" s="51" customFormat="1" ht="14" x14ac:dyDescent="0.2">
      <c r="A81" s="42" t="s">
        <v>333</v>
      </c>
      <c r="B81" s="43" t="str">
        <f ca="1">IFERROR(VLOOKUP(A81,Organisation:Acronym,2,FALSE)," ")</f>
        <v>-</v>
      </c>
      <c r="C81" s="43" t="str">
        <f ca="1">IFERROR(VLOOKUP(A81,Organisation:Type,3,FALSE)," ")</f>
        <v>International NGO</v>
      </c>
      <c r="D81" s="42" t="s">
        <v>334</v>
      </c>
      <c r="E81" s="42" t="s">
        <v>335</v>
      </c>
      <c r="F81" s="52" t="s">
        <v>35</v>
      </c>
      <c r="G81" s="57" t="s">
        <v>336</v>
      </c>
      <c r="H81" s="40">
        <v>6945859206</v>
      </c>
    </row>
    <row r="82" spans="1:8" s="51" customFormat="1" ht="14" x14ac:dyDescent="0.2">
      <c r="A82" s="40" t="s">
        <v>337</v>
      </c>
      <c r="B82" s="41" t="str">
        <f ca="1">IFERROR(VLOOKUP(A82,Organisation:Acronym,2,FALSE)," ")</f>
        <v>JRS</v>
      </c>
      <c r="C82" s="41" t="str">
        <f ca="1">IFERROR(VLOOKUP(A82,Organisation:Type,3,FALSE)," ")</f>
        <v>International NGO</v>
      </c>
      <c r="D82" s="38" t="s">
        <v>338</v>
      </c>
      <c r="E82" s="38" t="s">
        <v>339</v>
      </c>
      <c r="F82" s="38" t="s">
        <v>340</v>
      </c>
      <c r="G82" s="91" t="s">
        <v>341</v>
      </c>
      <c r="H82" s="39">
        <v>6907921852</v>
      </c>
    </row>
    <row r="83" spans="1:8" s="51" customFormat="1" ht="14" x14ac:dyDescent="0.2">
      <c r="A83" s="42" t="s">
        <v>337</v>
      </c>
      <c r="B83" s="43" t="str">
        <f ca="1">IFERROR(VLOOKUP(A83,Organisation:Acronym,2,FALSE)," ")</f>
        <v>JRS</v>
      </c>
      <c r="C83" s="43" t="str">
        <f ca="1">IFERROR(VLOOKUP(A83,Organisation:Type,3,FALSE)," ")</f>
        <v>International NGO</v>
      </c>
      <c r="D83" s="38" t="s">
        <v>342</v>
      </c>
      <c r="E83" s="38" t="s">
        <v>343</v>
      </c>
      <c r="F83" s="38" t="s">
        <v>344</v>
      </c>
      <c r="G83" s="91" t="s">
        <v>345</v>
      </c>
      <c r="H83" s="39" t="s">
        <v>346</v>
      </c>
    </row>
    <row r="84" spans="1:8" s="25" customFormat="1" ht="14" x14ac:dyDescent="0.2">
      <c r="A84" s="40" t="s">
        <v>347</v>
      </c>
      <c r="B84" s="41" t="str">
        <f ca="1">IFERROR(VLOOKUP(A84,Organisation:Acronym,2,FALSE)," ")</f>
        <v>-</v>
      </c>
      <c r="C84" s="41" t="str">
        <f ca="1">IFERROR(VLOOKUP(A84,Organisation:Type,3,FALSE)," ")</f>
        <v>International NGO</v>
      </c>
      <c r="D84" s="38" t="s">
        <v>348</v>
      </c>
      <c r="E84" s="38" t="s">
        <v>349</v>
      </c>
      <c r="F84" s="38" t="s">
        <v>350</v>
      </c>
      <c r="G84" s="91" t="s">
        <v>351</v>
      </c>
      <c r="H84" s="39" t="s">
        <v>352</v>
      </c>
    </row>
    <row r="85" spans="1:8" s="25" customFormat="1" ht="14" x14ac:dyDescent="0.2">
      <c r="A85" s="40" t="s">
        <v>347</v>
      </c>
      <c r="B85" s="41" t="str">
        <f ca="1">IFERROR(VLOOKUP(A85,Organisation:Acronym,2,FALSE)," ")</f>
        <v>-</v>
      </c>
      <c r="C85" s="41" t="str">
        <f ca="1">IFERROR(VLOOKUP(A85,Organisation:Type,3,FALSE)," ")</f>
        <v>International NGO</v>
      </c>
      <c r="D85" s="38" t="s">
        <v>353</v>
      </c>
      <c r="E85" s="38" t="s">
        <v>354</v>
      </c>
      <c r="F85" s="38" t="s">
        <v>355</v>
      </c>
      <c r="G85" s="91" t="s">
        <v>356</v>
      </c>
      <c r="H85" s="39">
        <v>6948711787</v>
      </c>
    </row>
    <row r="86" spans="1:8" s="25" customFormat="1" ht="14" customHeight="1" x14ac:dyDescent="0.2">
      <c r="A86" s="42" t="s">
        <v>347</v>
      </c>
      <c r="B86" s="43" t="str">
        <f ca="1">IFERROR(VLOOKUP(A86,Organisation:Acronym,2,FALSE)," ")</f>
        <v>-</v>
      </c>
      <c r="C86" s="43" t="str">
        <f ca="1">IFERROR(VLOOKUP(A86,Organisation:Type,3,FALSE)," ")</f>
        <v>International NGO</v>
      </c>
      <c r="D86" s="38" t="s">
        <v>357</v>
      </c>
      <c r="E86" s="38" t="s">
        <v>358</v>
      </c>
      <c r="F86" s="38" t="s">
        <v>359</v>
      </c>
      <c r="G86" s="91" t="s">
        <v>360</v>
      </c>
      <c r="H86" s="39">
        <v>306940190174</v>
      </c>
    </row>
    <row r="87" spans="1:8" s="25" customFormat="1" ht="14" customHeight="1" x14ac:dyDescent="0.2">
      <c r="A87" s="42" t="s">
        <v>347</v>
      </c>
      <c r="B87" s="43" t="str">
        <f ca="1">IFERROR(VLOOKUP(A87,Organisation:Acronym,2,FALSE)," ")</f>
        <v>-</v>
      </c>
      <c r="C87" s="43" t="str">
        <f ca="1">IFERROR(VLOOKUP(A87,Organisation:Type,3,FALSE)," ")</f>
        <v>International NGO</v>
      </c>
      <c r="D87" s="38" t="s">
        <v>361</v>
      </c>
      <c r="E87" s="38" t="s">
        <v>362</v>
      </c>
      <c r="F87" s="38" t="s">
        <v>363</v>
      </c>
      <c r="G87" s="91" t="s">
        <v>364</v>
      </c>
      <c r="H87" s="39" t="s">
        <v>365</v>
      </c>
    </row>
    <row r="88" spans="1:8" s="25" customFormat="1" ht="13.5" customHeight="1" x14ac:dyDescent="0.2">
      <c r="A88" s="40" t="s">
        <v>366</v>
      </c>
      <c r="B88" s="41" t="str">
        <f ca="1">IFERROR(VLOOKUP(A88,Organisation:Acronym,2,FALSE)," ")</f>
        <v>-</v>
      </c>
      <c r="C88" s="41" t="str">
        <f ca="1">IFERROR(VLOOKUP(A88,Organisation:Type,3,FALSE)," ")</f>
        <v>International NGO</v>
      </c>
      <c r="D88" s="38" t="s">
        <v>367</v>
      </c>
      <c r="E88" s="38" t="s">
        <v>368</v>
      </c>
      <c r="F88" s="38" t="s">
        <v>369</v>
      </c>
      <c r="G88" s="91" t="s">
        <v>370</v>
      </c>
      <c r="H88" s="39"/>
    </row>
    <row r="89" spans="1:8" s="25" customFormat="1" ht="14" customHeight="1" x14ac:dyDescent="0.2">
      <c r="A89" s="40" t="s">
        <v>366</v>
      </c>
      <c r="B89" s="41" t="str">
        <f ca="1">IFERROR(VLOOKUP(A89,Organisation:Acronym,2,FALSE)," ")</f>
        <v>-</v>
      </c>
      <c r="C89" s="41" t="str">
        <f ca="1">IFERROR(VLOOKUP(A89,Organisation:Type,3,FALSE)," ")</f>
        <v>International NGO</v>
      </c>
      <c r="D89" s="38" t="s">
        <v>371</v>
      </c>
      <c r="E89" s="38" t="s">
        <v>372</v>
      </c>
      <c r="F89" s="38" t="s">
        <v>373</v>
      </c>
      <c r="G89" s="91" t="s">
        <v>374</v>
      </c>
      <c r="H89" s="39">
        <v>6994533154</v>
      </c>
    </row>
    <row r="90" spans="1:8" ht="13.5" customHeight="1" x14ac:dyDescent="0.2">
      <c r="A90" s="40" t="s">
        <v>366</v>
      </c>
      <c r="B90" s="41" t="str">
        <f ca="1">IFERROR(VLOOKUP(A90,Organisation:Acronym,2,FALSE)," ")</f>
        <v>-</v>
      </c>
      <c r="C90" s="41" t="str">
        <f ca="1">IFERROR(VLOOKUP(A90,Organisation:Type,3,FALSE)," ")</f>
        <v>International NGO</v>
      </c>
      <c r="D90" s="38" t="s">
        <v>375</v>
      </c>
      <c r="E90" s="38" t="s">
        <v>376</v>
      </c>
      <c r="F90" s="38" t="s">
        <v>377</v>
      </c>
      <c r="G90" s="91" t="s">
        <v>378</v>
      </c>
      <c r="H90" s="39" t="s">
        <v>379</v>
      </c>
    </row>
    <row r="91" spans="1:8" s="51" customFormat="1" ht="14" customHeight="1" x14ac:dyDescent="0.2">
      <c r="A91" s="59" t="s">
        <v>366</v>
      </c>
      <c r="B91" s="60" t="str">
        <f ca="1">IFERROR(VLOOKUP(A91,Organisation:Acronym,2,FALSE)," ")</f>
        <v>-</v>
      </c>
      <c r="C91" s="60" t="str">
        <f ca="1">IFERROR(VLOOKUP(A91,Organisation:Type,3,FALSE)," ")</f>
        <v>International NGO</v>
      </c>
      <c r="D91" s="61" t="s">
        <v>380</v>
      </c>
      <c r="E91" s="61" t="s">
        <v>381</v>
      </c>
      <c r="F91" s="64" t="s">
        <v>382</v>
      </c>
      <c r="G91" s="66" t="s">
        <v>383</v>
      </c>
      <c r="H91" s="62"/>
    </row>
    <row r="92" spans="1:8" s="51" customFormat="1" ht="14" customHeight="1" x14ac:dyDescent="0.2">
      <c r="A92" s="40" t="s">
        <v>384</v>
      </c>
      <c r="B92" s="41" t="str">
        <f ca="1">IFERROR(VLOOKUP(A92,Organisation:Acronym,2,FALSE)," ")</f>
        <v>-</v>
      </c>
      <c r="C92" s="41" t="str">
        <f ca="1">IFERROR(VLOOKUP(A92,Organisation:Type,3,FALSE)," ")</f>
        <v>National NGO</v>
      </c>
      <c r="D92" s="38" t="s">
        <v>385</v>
      </c>
      <c r="E92" s="38" t="s">
        <v>386</v>
      </c>
      <c r="F92" s="38" t="s">
        <v>387</v>
      </c>
      <c r="G92" s="91" t="s">
        <v>388</v>
      </c>
      <c r="H92" s="39"/>
    </row>
    <row r="93" spans="1:8" x14ac:dyDescent="0.2">
      <c r="A93" s="40" t="s">
        <v>384</v>
      </c>
      <c r="B93" s="41" t="str">
        <f ca="1">IFERROR(VLOOKUP(A93,Organisation:Acronym,2,FALSE)," ")</f>
        <v>-</v>
      </c>
      <c r="C93" s="41" t="str">
        <f ca="1">IFERROR(VLOOKUP(A93,Organisation:Type,3,FALSE)," ")</f>
        <v>National NGO</v>
      </c>
      <c r="D93" s="38" t="s">
        <v>389</v>
      </c>
      <c r="E93" s="38" t="s">
        <v>390</v>
      </c>
      <c r="F93" s="38" t="s">
        <v>391</v>
      </c>
      <c r="G93" s="91" t="s">
        <v>392</v>
      </c>
      <c r="H93" s="39">
        <v>6974340219</v>
      </c>
    </row>
    <row r="94" spans="1:8" x14ac:dyDescent="0.2">
      <c r="A94" s="40" t="s">
        <v>384</v>
      </c>
      <c r="B94" s="41" t="str">
        <f ca="1">IFERROR(VLOOKUP(A94,Organisation:Acronym,2,FALSE)," ")</f>
        <v>-</v>
      </c>
      <c r="C94" s="41" t="str">
        <f ca="1">IFERROR(VLOOKUP(A94,Organisation:Type,3,FALSE)," ")</f>
        <v>National NGO</v>
      </c>
      <c r="D94" s="38" t="s">
        <v>295</v>
      </c>
      <c r="E94" s="38" t="s">
        <v>393</v>
      </c>
      <c r="F94" s="38" t="s">
        <v>394</v>
      </c>
      <c r="G94" s="91" t="s">
        <v>395</v>
      </c>
      <c r="H94" s="39">
        <v>6972584011</v>
      </c>
    </row>
    <row r="95" spans="1:8" x14ac:dyDescent="0.2">
      <c r="A95" s="40" t="s">
        <v>384</v>
      </c>
      <c r="B95" s="41" t="str">
        <f ca="1">IFERROR(VLOOKUP(A95,Organisation:Acronym,2,FALSE)," ")</f>
        <v>-</v>
      </c>
      <c r="C95" s="41" t="str">
        <f ca="1">IFERROR(VLOOKUP(A95,Organisation:Type,3,FALSE)," ")</f>
        <v>National NGO</v>
      </c>
      <c r="D95" s="38" t="s">
        <v>396</v>
      </c>
      <c r="E95" s="38" t="s">
        <v>397</v>
      </c>
      <c r="F95" s="38" t="s">
        <v>203</v>
      </c>
      <c r="G95" s="91" t="s">
        <v>398</v>
      </c>
      <c r="H95" s="39">
        <v>6976048213</v>
      </c>
    </row>
    <row r="96" spans="1:8" x14ac:dyDescent="0.2">
      <c r="A96" s="42" t="s">
        <v>384</v>
      </c>
      <c r="B96" s="43" t="str">
        <f ca="1">IFERROR(VLOOKUP(A96,Organisation:Acronym,2,FALSE)," ")</f>
        <v>-</v>
      </c>
      <c r="C96" s="43" t="str">
        <f ca="1">IFERROR(VLOOKUP(A96,Organisation:Type,3,FALSE)," ")</f>
        <v>National NGO</v>
      </c>
      <c r="D96" s="38" t="s">
        <v>399</v>
      </c>
      <c r="E96" s="38" t="s">
        <v>400</v>
      </c>
      <c r="F96" s="38" t="s">
        <v>401</v>
      </c>
      <c r="G96" s="91" t="s">
        <v>402</v>
      </c>
      <c r="H96" s="39" t="s">
        <v>403</v>
      </c>
    </row>
    <row r="97" spans="1:8" x14ac:dyDescent="0.2">
      <c r="A97" s="42" t="s">
        <v>384</v>
      </c>
      <c r="B97" s="43" t="str">
        <f ca="1">IFERROR(VLOOKUP(A97,Organisation:Acronym,2,FALSE)," ")</f>
        <v>-</v>
      </c>
      <c r="C97" s="43" t="str">
        <f ca="1">IFERROR(VLOOKUP(A97,Organisation:Type,3,FALSE)," ")</f>
        <v>National NGO</v>
      </c>
      <c r="D97" s="38" t="s">
        <v>404</v>
      </c>
      <c r="E97" s="38" t="s">
        <v>405</v>
      </c>
      <c r="F97" s="38" t="s">
        <v>406</v>
      </c>
      <c r="G97" s="91" t="s">
        <v>407</v>
      </c>
      <c r="H97" s="39">
        <v>306987015020</v>
      </c>
    </row>
    <row r="98" spans="1:8" x14ac:dyDescent="0.2">
      <c r="A98" s="42" t="s">
        <v>384</v>
      </c>
      <c r="B98" s="43" t="str">
        <f ca="1">IFERROR(VLOOKUP(A98,Organisation:Acronym,2,FALSE)," ")</f>
        <v>-</v>
      </c>
      <c r="C98" s="43" t="str">
        <f ca="1">IFERROR(VLOOKUP(A98,Organisation:Type,3,FALSE)," ")</f>
        <v>National NGO</v>
      </c>
      <c r="D98" s="38" t="s">
        <v>408</v>
      </c>
      <c r="E98" s="38" t="s">
        <v>409</v>
      </c>
      <c r="F98" s="38" t="s">
        <v>410</v>
      </c>
      <c r="G98" s="91" t="s">
        <v>411</v>
      </c>
      <c r="H98" s="39">
        <v>6937422268</v>
      </c>
    </row>
    <row r="99" spans="1:8" x14ac:dyDescent="0.2">
      <c r="A99" s="42" t="s">
        <v>384</v>
      </c>
      <c r="B99" s="43" t="str">
        <f ca="1">IFERROR(VLOOKUP(A99,Organisation:Acronym,2,FALSE)," ")</f>
        <v>-</v>
      </c>
      <c r="C99" s="43" t="str">
        <f ca="1">IFERROR(VLOOKUP(A99,Organisation:Type,3,FALSE)," ")</f>
        <v>National NGO</v>
      </c>
      <c r="D99" s="38" t="s">
        <v>412</v>
      </c>
      <c r="E99" s="38" t="s">
        <v>413</v>
      </c>
      <c r="F99" s="38" t="s">
        <v>414</v>
      </c>
      <c r="G99" s="91" t="s">
        <v>415</v>
      </c>
      <c r="H99" s="39">
        <v>6944559770</v>
      </c>
    </row>
    <row r="100" spans="1:8" x14ac:dyDescent="0.2">
      <c r="A100" s="42" t="s">
        <v>384</v>
      </c>
      <c r="B100" s="43" t="str">
        <f ca="1">IFERROR(VLOOKUP(A100,Organisation:Acronym,2,FALSE)," ")</f>
        <v>-</v>
      </c>
      <c r="C100" s="43" t="str">
        <f ca="1">IFERROR(VLOOKUP(A100,Organisation:Type,3,FALSE)," ")</f>
        <v>National NGO</v>
      </c>
      <c r="D100" s="38" t="s">
        <v>416</v>
      </c>
      <c r="E100" s="38" t="s">
        <v>417</v>
      </c>
      <c r="F100" s="38" t="s">
        <v>414</v>
      </c>
      <c r="G100" s="91" t="s">
        <v>418</v>
      </c>
      <c r="H100" s="39">
        <v>6973694247</v>
      </c>
    </row>
    <row r="101" spans="1:8" x14ac:dyDescent="0.2">
      <c r="A101" s="40" t="s">
        <v>419</v>
      </c>
      <c r="B101" s="41" t="str">
        <f ca="1">IFERROR(VLOOKUP(A101,Organisation:Acronym,2,FALSE)," ")</f>
        <v>MoE</v>
      </c>
      <c r="C101" s="41" t="str">
        <f ca="1">IFERROR(VLOOKUP(A101,Organisation:Type,3,FALSE)," ")</f>
        <v>Government</v>
      </c>
      <c r="D101" s="38" t="s">
        <v>420</v>
      </c>
      <c r="E101" s="38" t="s">
        <v>421</v>
      </c>
      <c r="F101" s="38" t="s">
        <v>422</v>
      </c>
      <c r="G101" s="91" t="s">
        <v>423</v>
      </c>
      <c r="H101" s="39"/>
    </row>
    <row r="102" spans="1:8" x14ac:dyDescent="0.2">
      <c r="A102" s="40" t="s">
        <v>419</v>
      </c>
      <c r="B102" s="41" t="str">
        <f ca="1">IFERROR(VLOOKUP(A102,Organisation:Acronym,2,FALSE)," ")</f>
        <v>MoE</v>
      </c>
      <c r="C102" s="41" t="str">
        <f ca="1">IFERROR(VLOOKUP(A102,Organisation:Type,3,FALSE)," ")</f>
        <v>Government</v>
      </c>
      <c r="D102" s="38" t="s">
        <v>424</v>
      </c>
      <c r="E102" s="38" t="s">
        <v>425</v>
      </c>
      <c r="F102" s="38" t="s">
        <v>426</v>
      </c>
      <c r="G102" s="91" t="s">
        <v>427</v>
      </c>
      <c r="H102" s="39">
        <v>6972276463</v>
      </c>
    </row>
    <row r="103" spans="1:8" x14ac:dyDescent="0.2">
      <c r="A103" s="42" t="s">
        <v>419</v>
      </c>
      <c r="B103" s="43" t="str">
        <f ca="1">IFERROR(VLOOKUP(A103,Organisation:Acronym,2,FALSE)," ")</f>
        <v>MoE</v>
      </c>
      <c r="C103" s="43" t="str">
        <f ca="1">IFERROR(VLOOKUP(A103,Organisation:Type,3,FALSE)," ")</f>
        <v>Government</v>
      </c>
      <c r="D103" s="38" t="s">
        <v>428</v>
      </c>
      <c r="E103" s="38" t="s">
        <v>429</v>
      </c>
      <c r="F103" s="38" t="s">
        <v>430</v>
      </c>
      <c r="G103" s="91" t="s">
        <v>431</v>
      </c>
      <c r="H103" s="39">
        <v>2103443817</v>
      </c>
    </row>
    <row r="104" spans="1:8" s="28" customFormat="1" x14ac:dyDescent="0.2">
      <c r="A104" s="42" t="s">
        <v>419</v>
      </c>
      <c r="B104" s="43" t="str">
        <f ca="1">IFERROR(VLOOKUP(A104,Organisation:Acronym,2,FALSE)," ")</f>
        <v>MoE</v>
      </c>
      <c r="C104" s="43" t="str">
        <f ca="1">IFERROR(VLOOKUP(A104,Organisation:Type,3,FALSE)," ")</f>
        <v>Government</v>
      </c>
      <c r="D104" s="38" t="s">
        <v>432</v>
      </c>
      <c r="E104" s="38" t="s">
        <v>433</v>
      </c>
      <c r="F104" s="38" t="s">
        <v>434</v>
      </c>
      <c r="G104" s="91" t="s">
        <v>435</v>
      </c>
      <c r="H104" s="39">
        <v>6948120478</v>
      </c>
    </row>
    <row r="105" spans="1:8" x14ac:dyDescent="0.2">
      <c r="A105" s="42" t="s">
        <v>419</v>
      </c>
      <c r="B105" s="43" t="str">
        <f ca="1">IFERROR(VLOOKUP(A105,Organisation:Acronym,2,FALSE)," ")</f>
        <v>MoE</v>
      </c>
      <c r="C105" s="43" t="str">
        <f ca="1">IFERROR(VLOOKUP(A105,Organisation:Type,3,FALSE)," ")</f>
        <v>Government</v>
      </c>
      <c r="D105" s="42" t="s">
        <v>436</v>
      </c>
      <c r="E105" s="42" t="s">
        <v>437</v>
      </c>
      <c r="F105" s="52" t="s">
        <v>438</v>
      </c>
      <c r="G105" s="57" t="s">
        <v>439</v>
      </c>
      <c r="H105" s="50"/>
    </row>
    <row r="106" spans="1:8" x14ac:dyDescent="0.2">
      <c r="A106" s="42" t="s">
        <v>419</v>
      </c>
      <c r="B106" s="43" t="str">
        <f ca="1">IFERROR(VLOOKUP(A106,Organisation:Acronym,2,FALSE)," ")</f>
        <v>MoE</v>
      </c>
      <c r="C106" s="43" t="str">
        <f ca="1">IFERROR(VLOOKUP(A106,Organisation:Type,3,FALSE)," ")</f>
        <v>Government</v>
      </c>
      <c r="D106" s="42" t="s">
        <v>440</v>
      </c>
      <c r="E106" s="42" t="s">
        <v>441</v>
      </c>
      <c r="F106" s="52" t="s">
        <v>438</v>
      </c>
      <c r="G106" s="57" t="s">
        <v>442</v>
      </c>
      <c r="H106" s="50"/>
    </row>
    <row r="107" spans="1:8" x14ac:dyDescent="0.2">
      <c r="A107" s="42" t="s">
        <v>419</v>
      </c>
      <c r="B107" s="43" t="str">
        <f ca="1">IFERROR(VLOOKUP(A107,Organisation:Acronym,2,FALSE)," ")</f>
        <v>MoE</v>
      </c>
      <c r="C107" s="43" t="str">
        <f ca="1">IFERROR(VLOOKUP(A107,Organisation:Type,3,FALSE)," ")</f>
        <v>Government</v>
      </c>
      <c r="D107" s="42" t="s">
        <v>35</v>
      </c>
      <c r="E107" s="42" t="s">
        <v>35</v>
      </c>
      <c r="F107" s="52" t="s">
        <v>35</v>
      </c>
      <c r="G107" s="57" t="s">
        <v>443</v>
      </c>
      <c r="H107" s="50"/>
    </row>
    <row r="108" spans="1:8" x14ac:dyDescent="0.2">
      <c r="A108" s="40" t="s">
        <v>444</v>
      </c>
      <c r="B108" s="41" t="str">
        <f ca="1">IFERROR(VLOOKUP(A108,Organisation:Acronym,2,FALSE)," ")</f>
        <v>MoMP</v>
      </c>
      <c r="C108" s="41" t="str">
        <f ca="1">IFERROR(VLOOKUP(A108,Organisation:Type,3,FALSE)," ")</f>
        <v>Government</v>
      </c>
      <c r="D108" s="38" t="s">
        <v>20</v>
      </c>
      <c r="E108" s="38" t="s">
        <v>445</v>
      </c>
      <c r="F108" s="38" t="s">
        <v>446</v>
      </c>
      <c r="G108" s="91" t="s">
        <v>447</v>
      </c>
      <c r="H108" s="39">
        <v>6934119760</v>
      </c>
    </row>
    <row r="109" spans="1:8" x14ac:dyDescent="0.2">
      <c r="A109" s="40" t="s">
        <v>444</v>
      </c>
      <c r="B109" s="41" t="str">
        <f ca="1">IFERROR(VLOOKUP(A109,Organisation:Acronym,2,FALSE)," ")</f>
        <v>MoMP</v>
      </c>
      <c r="C109" s="41" t="str">
        <f ca="1">IFERROR(VLOOKUP(A109,Organisation:Type,3,FALSE)," ")</f>
        <v>Government</v>
      </c>
      <c r="D109" s="38" t="s">
        <v>9</v>
      </c>
      <c r="E109" s="38" t="s">
        <v>448</v>
      </c>
      <c r="F109" s="38" t="s">
        <v>449</v>
      </c>
      <c r="G109" s="91" t="s">
        <v>450</v>
      </c>
      <c r="H109" s="39">
        <v>6937962622</v>
      </c>
    </row>
    <row r="110" spans="1:8" x14ac:dyDescent="0.2">
      <c r="A110" s="42" t="s">
        <v>444</v>
      </c>
      <c r="B110" s="43" t="str">
        <f ca="1">IFERROR(VLOOKUP(A110,Organisation:Acronym,2,FALSE)," ")</f>
        <v>MoMP</v>
      </c>
      <c r="C110" s="43" t="str">
        <f ca="1">IFERROR(VLOOKUP(A110,Organisation:Type,3,FALSE)," ")</f>
        <v>Government</v>
      </c>
      <c r="D110" s="38" t="s">
        <v>451</v>
      </c>
      <c r="E110" s="38" t="s">
        <v>452</v>
      </c>
      <c r="F110" s="38" t="s">
        <v>449</v>
      </c>
      <c r="G110" s="91" t="s">
        <v>453</v>
      </c>
      <c r="H110" s="39">
        <v>6992054374</v>
      </c>
    </row>
    <row r="111" spans="1:8" x14ac:dyDescent="0.2">
      <c r="A111" s="42" t="s">
        <v>444</v>
      </c>
      <c r="B111" s="43" t="str">
        <f ca="1">IFERROR(VLOOKUP(A111,Organisation:Acronym,2,FALSE)," ")</f>
        <v>MoMP</v>
      </c>
      <c r="C111" s="43" t="str">
        <f ca="1">IFERROR(VLOOKUP(A111,Organisation:Type,3,FALSE)," ")</f>
        <v>Government</v>
      </c>
      <c r="D111" s="42" t="s">
        <v>454</v>
      </c>
      <c r="E111" s="42" t="s">
        <v>455</v>
      </c>
      <c r="F111" s="52" t="s">
        <v>456</v>
      </c>
      <c r="G111" s="57" t="s">
        <v>457</v>
      </c>
      <c r="H111" s="50"/>
    </row>
    <row r="112" spans="1:8" x14ac:dyDescent="0.2">
      <c r="A112" s="42" t="s">
        <v>444</v>
      </c>
      <c r="B112" s="43" t="str">
        <f ca="1">IFERROR(VLOOKUP(A112,Organisation:Acronym,2,FALSE)," ")</f>
        <v>MoMP</v>
      </c>
      <c r="C112" s="43" t="str">
        <f ca="1">IFERROR(VLOOKUP(A112,Organisation:Type,3,FALSE)," ")</f>
        <v>Government</v>
      </c>
      <c r="D112" s="42" t="s">
        <v>458</v>
      </c>
      <c r="E112" s="42" t="s">
        <v>459</v>
      </c>
      <c r="F112" s="52" t="s">
        <v>460</v>
      </c>
      <c r="G112" s="57" t="s">
        <v>461</v>
      </c>
      <c r="H112" s="50"/>
    </row>
    <row r="113" spans="1:8" x14ac:dyDescent="0.2">
      <c r="A113" s="42" t="s">
        <v>444</v>
      </c>
      <c r="B113" s="43" t="str">
        <f ca="1">IFERROR(VLOOKUP(A113,Organisation:Acronym,2,FALSE)," ")</f>
        <v>MoMP</v>
      </c>
      <c r="C113" s="43" t="str">
        <f ca="1">IFERROR(VLOOKUP(A113,Organisation:Type,3,FALSE)," ")</f>
        <v>Government</v>
      </c>
      <c r="D113" s="42" t="s">
        <v>43</v>
      </c>
      <c r="E113" s="42" t="s">
        <v>462</v>
      </c>
      <c r="F113" s="52" t="s">
        <v>463</v>
      </c>
      <c r="G113" s="57" t="s">
        <v>464</v>
      </c>
      <c r="H113" s="50"/>
    </row>
    <row r="114" spans="1:8" s="28" customFormat="1" x14ac:dyDescent="0.2">
      <c r="A114" s="42" t="s">
        <v>444</v>
      </c>
      <c r="B114" s="43" t="str">
        <f ca="1">IFERROR(VLOOKUP(A114,Organisation:Acronym,2,FALSE)," ")</f>
        <v>MoMP</v>
      </c>
      <c r="C114" s="43" t="str">
        <f ca="1">IFERROR(VLOOKUP(A114,Organisation:Type,3,FALSE)," ")</f>
        <v>Government</v>
      </c>
      <c r="D114" s="42" t="s">
        <v>465</v>
      </c>
      <c r="E114" s="42" t="s">
        <v>466</v>
      </c>
      <c r="F114" s="52" t="s">
        <v>467</v>
      </c>
      <c r="G114" s="57" t="s">
        <v>468</v>
      </c>
      <c r="H114" s="50"/>
    </row>
    <row r="115" spans="1:8" x14ac:dyDescent="0.2">
      <c r="A115" s="42" t="s">
        <v>444</v>
      </c>
      <c r="B115" s="43" t="str">
        <f ca="1">IFERROR(VLOOKUP(A115,Organisation:Acronym,2,FALSE)," ")</f>
        <v>MoMP</v>
      </c>
      <c r="C115" s="43" t="str">
        <f ca="1">IFERROR(VLOOKUP(A115,Organisation:Type,3,FALSE)," ")</f>
        <v>Government</v>
      </c>
      <c r="D115" s="42" t="s">
        <v>469</v>
      </c>
      <c r="E115" s="42" t="s">
        <v>470</v>
      </c>
      <c r="F115" s="52" t="s">
        <v>394</v>
      </c>
      <c r="G115" s="57" t="s">
        <v>471</v>
      </c>
      <c r="H115" s="58">
        <v>6970713379</v>
      </c>
    </row>
    <row r="116" spans="1:8" x14ac:dyDescent="0.2">
      <c r="A116" s="42" t="s">
        <v>472</v>
      </c>
      <c r="B116" s="43" t="str">
        <f ca="1">IFERROR(VLOOKUP(A116,Organisation:Acronym,2,FALSE)," ")</f>
        <v>-</v>
      </c>
      <c r="C116" s="67" t="str">
        <f ca="1">IFERROR(VLOOKUP(A116,Organisation:Type,3,FALSE)," ")</f>
        <v>Government</v>
      </c>
      <c r="D116" s="84" t="s">
        <v>473</v>
      </c>
      <c r="E116" s="84" t="s">
        <v>474</v>
      </c>
      <c r="F116" s="89" t="s">
        <v>475</v>
      </c>
      <c r="G116" s="100" t="s">
        <v>476</v>
      </c>
      <c r="H116" s="86"/>
    </row>
    <row r="117" spans="1:8" x14ac:dyDescent="0.2">
      <c r="A117" s="42" t="s">
        <v>472</v>
      </c>
      <c r="B117" s="43" t="str">
        <f ca="1">IFERROR(VLOOKUP(A117,Organisation:Acronym,2,FALSE)," ")</f>
        <v>-</v>
      </c>
      <c r="C117" s="67" t="str">
        <f ca="1">IFERROR(VLOOKUP(A117,Organisation:Type,3,FALSE)," ")</f>
        <v>Government</v>
      </c>
      <c r="D117" s="84" t="s">
        <v>477</v>
      </c>
      <c r="E117" s="84" t="s">
        <v>478</v>
      </c>
      <c r="F117" s="89" t="s">
        <v>479</v>
      </c>
      <c r="G117" s="100" t="s">
        <v>480</v>
      </c>
      <c r="H117" s="86"/>
    </row>
    <row r="118" spans="1:8" s="28" customFormat="1" x14ac:dyDescent="0.2">
      <c r="A118" s="42" t="s">
        <v>481</v>
      </c>
      <c r="B118" s="43" t="str">
        <f ca="1">IFERROR(VLOOKUP(A118,Organisation:Acronym,2,FALSE)," ")</f>
        <v>-</v>
      </c>
      <c r="C118" s="67" t="str">
        <f ca="1">IFERROR(VLOOKUP(A118,Organisation:Type,3,FALSE)," ")</f>
        <v>Government</v>
      </c>
      <c r="D118" s="84" t="s">
        <v>482</v>
      </c>
      <c r="E118" s="84" t="s">
        <v>483</v>
      </c>
      <c r="F118" s="89" t="s">
        <v>484</v>
      </c>
      <c r="G118" s="101"/>
      <c r="H118" s="86"/>
    </row>
    <row r="119" spans="1:8" s="28" customFormat="1" x14ac:dyDescent="0.2">
      <c r="A119" s="42" t="s">
        <v>481</v>
      </c>
      <c r="B119" s="43" t="str">
        <f ca="1">IFERROR(VLOOKUP(A119,Organisation:Acronym,2,FALSE)," ")</f>
        <v>-</v>
      </c>
      <c r="C119" s="67" t="str">
        <f ca="1">IFERROR(VLOOKUP(A119,Organisation:Type,3,FALSE)," ")</f>
        <v>Government</v>
      </c>
      <c r="D119" s="84" t="s">
        <v>485</v>
      </c>
      <c r="E119" s="84" t="s">
        <v>486</v>
      </c>
      <c r="F119" s="89"/>
      <c r="G119" s="100" t="s">
        <v>487</v>
      </c>
      <c r="H119" s="86"/>
    </row>
    <row r="120" spans="1:8" s="28" customFormat="1" x14ac:dyDescent="0.2">
      <c r="A120" s="42" t="s">
        <v>488</v>
      </c>
      <c r="B120" s="43" t="str">
        <f ca="1">IFERROR(VLOOKUP(A120,Organisation:Acronym,2,FALSE)," ")</f>
        <v>-</v>
      </c>
      <c r="C120" s="67" t="str">
        <f ca="1">IFERROR(VLOOKUP(A120,Organisation:Type,3,FALSE)," ")</f>
        <v>Government</v>
      </c>
      <c r="D120" s="84" t="s">
        <v>489</v>
      </c>
      <c r="E120" s="84" t="s">
        <v>490</v>
      </c>
      <c r="F120" s="89" t="s">
        <v>491</v>
      </c>
      <c r="G120" s="100" t="s">
        <v>492</v>
      </c>
      <c r="H120" s="86"/>
    </row>
    <row r="121" spans="1:8" x14ac:dyDescent="0.2">
      <c r="A121" s="42" t="s">
        <v>488</v>
      </c>
      <c r="B121" s="43" t="str">
        <f ca="1">IFERROR(VLOOKUP(A121,Organisation:Acronym,2,FALSE)," ")</f>
        <v>-</v>
      </c>
      <c r="C121" s="67" t="str">
        <f ca="1">IFERROR(VLOOKUP(A121,Organisation:Type,3,FALSE)," ")</f>
        <v>Government</v>
      </c>
      <c r="D121" s="84" t="s">
        <v>493</v>
      </c>
      <c r="E121" s="84" t="s">
        <v>494</v>
      </c>
      <c r="F121" s="89" t="s">
        <v>45</v>
      </c>
      <c r="G121" s="100" t="s">
        <v>495</v>
      </c>
      <c r="H121" s="86"/>
    </row>
    <row r="122" spans="1:8" x14ac:dyDescent="0.2">
      <c r="A122" s="42" t="s">
        <v>497</v>
      </c>
      <c r="B122" s="43" t="str">
        <f ca="1">IFERROR(VLOOKUP(A122,Organisation:Acronym,2,FALSE)," ")</f>
        <v>DIKTIO</v>
      </c>
      <c r="C122" s="43" t="str">
        <f ca="1">IFERROR(VLOOKUP(A122,Organisation:Type,3,FALSE)," ")</f>
        <v>National NGO</v>
      </c>
      <c r="D122" s="42" t="s">
        <v>498</v>
      </c>
      <c r="E122" s="42" t="s">
        <v>499</v>
      </c>
      <c r="F122" s="52" t="s">
        <v>35</v>
      </c>
      <c r="G122" s="57" t="s">
        <v>500</v>
      </c>
      <c r="H122" s="50"/>
    </row>
    <row r="123" spans="1:8" x14ac:dyDescent="0.2">
      <c r="A123" s="42" t="s">
        <v>497</v>
      </c>
      <c r="B123" s="43" t="str">
        <f ca="1">IFERROR(VLOOKUP(A123,Organisation:Acronym,2,FALSE)," ")</f>
        <v>DIKTIO</v>
      </c>
      <c r="C123" s="43" t="str">
        <f ca="1">IFERROR(VLOOKUP(A123,Organisation:Type,3,FALSE)," ")</f>
        <v>National NGO</v>
      </c>
      <c r="D123" s="38" t="s">
        <v>501</v>
      </c>
      <c r="E123" s="38" t="s">
        <v>502</v>
      </c>
      <c r="F123" s="38" t="s">
        <v>503</v>
      </c>
      <c r="G123" s="92" t="s">
        <v>504</v>
      </c>
      <c r="H123" s="39" t="s">
        <v>505</v>
      </c>
    </row>
    <row r="124" spans="1:8" x14ac:dyDescent="0.2">
      <c r="A124" s="61" t="s">
        <v>497</v>
      </c>
      <c r="B124" s="69" t="str">
        <f ca="1">IFERROR(VLOOKUP(A124,Organisation:Acronym,2,FALSE)," ")</f>
        <v>DIKTIO</v>
      </c>
      <c r="C124" s="69" t="str">
        <f ca="1">IFERROR(VLOOKUP(A124,Organisation:Type,3,FALSE)," ")</f>
        <v>National NGO</v>
      </c>
      <c r="D124" s="61" t="s">
        <v>35</v>
      </c>
      <c r="E124" s="61" t="s">
        <v>35</v>
      </c>
      <c r="F124" s="64" t="s">
        <v>35</v>
      </c>
      <c r="G124" s="66" t="s">
        <v>506</v>
      </c>
      <c r="H124" s="62"/>
    </row>
    <row r="125" spans="1:8" x14ac:dyDescent="0.2">
      <c r="A125" s="61" t="s">
        <v>497</v>
      </c>
      <c r="B125" s="69" t="str">
        <f ca="1">IFERROR(VLOOKUP(A125,Organisation:Acronym,2,FALSE)," ")</f>
        <v>DIKTIO</v>
      </c>
      <c r="C125" s="69" t="str">
        <f ca="1">IFERROR(VLOOKUP(A125,Organisation:Type,3,FALSE)," ")</f>
        <v>National NGO</v>
      </c>
      <c r="D125" s="61" t="s">
        <v>35</v>
      </c>
      <c r="E125" s="61" t="s">
        <v>35</v>
      </c>
      <c r="F125" s="64" t="s">
        <v>35</v>
      </c>
      <c r="G125" s="66" t="s">
        <v>507</v>
      </c>
      <c r="H125" s="62"/>
    </row>
    <row r="126" spans="1:8" x14ac:dyDescent="0.2">
      <c r="A126" s="40" t="s">
        <v>508</v>
      </c>
      <c r="B126" s="41" t="str">
        <f ca="1">IFERROR(VLOOKUP(A126,Organisation:Acronym,2,FALSE)," ")</f>
        <v>-</v>
      </c>
      <c r="C126" s="41" t="str">
        <f ca="1">IFERROR(VLOOKUP(A126,Organisation:Type,3,FALSE)," ")</f>
        <v>Other</v>
      </c>
      <c r="D126" s="38" t="s">
        <v>509</v>
      </c>
      <c r="E126" s="38" t="s">
        <v>510</v>
      </c>
      <c r="F126" s="38" t="s">
        <v>211</v>
      </c>
      <c r="G126" s="91" t="s">
        <v>511</v>
      </c>
      <c r="H126" s="39">
        <v>6945491118</v>
      </c>
    </row>
    <row r="127" spans="1:8" x14ac:dyDescent="0.2">
      <c r="A127" s="40" t="s">
        <v>512</v>
      </c>
      <c r="B127" s="44" t="str">
        <f ca="1">IFERROR(VLOOKUP(A127,Organisation:Acronym,2,FALSE)," ")</f>
        <v>NRC</v>
      </c>
      <c r="C127" s="41" t="str">
        <f ca="1">IFERROR(VLOOKUP(A127,Organisation:Type,3,FALSE)," ")</f>
        <v>International NGO</v>
      </c>
      <c r="D127" s="38" t="s">
        <v>513</v>
      </c>
      <c r="E127" s="38" t="s">
        <v>514</v>
      </c>
      <c r="F127" s="38" t="s">
        <v>515</v>
      </c>
      <c r="G127" s="91" t="s">
        <v>516</v>
      </c>
      <c r="H127" s="39">
        <v>6988285074</v>
      </c>
    </row>
    <row r="128" spans="1:8" x14ac:dyDescent="0.2">
      <c r="A128" s="40" t="s">
        <v>512</v>
      </c>
      <c r="B128" s="41" t="str">
        <f ca="1">IFERROR(VLOOKUP(A128,Organisation:Acronym,2,FALSE)," ")</f>
        <v>NRC</v>
      </c>
      <c r="C128" s="41" t="str">
        <f ca="1">IFERROR(VLOOKUP(A128,Organisation:Type,3,FALSE)," ")</f>
        <v>International NGO</v>
      </c>
      <c r="D128" s="38" t="s">
        <v>517</v>
      </c>
      <c r="E128" s="38" t="s">
        <v>518</v>
      </c>
      <c r="F128" s="38" t="s">
        <v>519</v>
      </c>
      <c r="G128" s="93" t="s">
        <v>520</v>
      </c>
      <c r="H128" s="39">
        <v>306984463216</v>
      </c>
    </row>
    <row r="129" spans="1:8" x14ac:dyDescent="0.2">
      <c r="A129" s="42" t="s">
        <v>512</v>
      </c>
      <c r="B129" s="43" t="str">
        <f ca="1">IFERROR(VLOOKUP(A129,Organisation:Acronym,2,FALSE)," ")</f>
        <v>NRC</v>
      </c>
      <c r="C129" s="43" t="str">
        <f ca="1">IFERROR(VLOOKUP(A129,Organisation:Type,3,FALSE)," ")</f>
        <v>International NGO</v>
      </c>
      <c r="D129" s="38" t="s">
        <v>521</v>
      </c>
      <c r="E129" s="38" t="s">
        <v>522</v>
      </c>
      <c r="F129" s="38" t="s">
        <v>523</v>
      </c>
      <c r="G129" s="93" t="s">
        <v>524</v>
      </c>
      <c r="H129" s="39"/>
    </row>
    <row r="130" spans="1:8" x14ac:dyDescent="0.2">
      <c r="A130" s="40" t="s">
        <v>512</v>
      </c>
      <c r="B130" s="41" t="str">
        <f ca="1">IFERROR(VLOOKUP(A130,Organisation:Acronym,2,FALSE)," ")</f>
        <v>NRC</v>
      </c>
      <c r="C130" s="41" t="str">
        <f ca="1">IFERROR(VLOOKUP(A130,Organisation:Type,3,FALSE)," ")</f>
        <v>International NGO</v>
      </c>
      <c r="D130" s="38" t="s">
        <v>61</v>
      </c>
      <c r="E130" s="38" t="s">
        <v>525</v>
      </c>
      <c r="F130" s="38" t="s">
        <v>526</v>
      </c>
      <c r="G130" s="93" t="s">
        <v>527</v>
      </c>
      <c r="H130" s="39">
        <v>306971572649</v>
      </c>
    </row>
    <row r="131" spans="1:8" x14ac:dyDescent="0.2">
      <c r="A131" s="40" t="s">
        <v>512</v>
      </c>
      <c r="B131" s="41" t="str">
        <f ca="1">IFERROR(VLOOKUP(A131,Organisation:Acronym,2,FALSE)," ")</f>
        <v>NRC</v>
      </c>
      <c r="C131" s="41" t="str">
        <f ca="1">IFERROR(VLOOKUP(A131,Organisation:Type,3,FALSE)," ")</f>
        <v>International NGO</v>
      </c>
      <c r="D131" s="42" t="s">
        <v>528</v>
      </c>
      <c r="E131" s="42" t="s">
        <v>529</v>
      </c>
      <c r="F131" s="52" t="s">
        <v>35</v>
      </c>
      <c r="G131" s="94" t="s">
        <v>530</v>
      </c>
      <c r="H131" s="47"/>
    </row>
    <row r="132" spans="1:8" x14ac:dyDescent="0.2">
      <c r="A132" s="42" t="s">
        <v>531</v>
      </c>
      <c r="B132" s="43" t="str">
        <f ca="1">IFERROR(VLOOKUP(A132,Organisation:Acronym,2,FALSE)," ")</f>
        <v>-</v>
      </c>
      <c r="C132" s="67" t="str">
        <f ca="1">IFERROR(VLOOKUP(A132,Organisation:Type,3,FALSE)," ")</f>
        <v>National NGO</v>
      </c>
      <c r="D132" s="84" t="s">
        <v>440</v>
      </c>
      <c r="E132" s="84" t="s">
        <v>532</v>
      </c>
      <c r="F132" s="89" t="s">
        <v>22</v>
      </c>
      <c r="G132" s="100" t="s">
        <v>533</v>
      </c>
      <c r="H132" s="86"/>
    </row>
    <row r="133" spans="1:8" x14ac:dyDescent="0.2">
      <c r="A133" s="42" t="s">
        <v>531</v>
      </c>
      <c r="B133" s="43" t="str">
        <f ca="1">IFERROR(VLOOKUP(A133,Organisation:Acronym,2,FALSE)," ")</f>
        <v>-</v>
      </c>
      <c r="C133" s="67" t="str">
        <f ca="1">IFERROR(VLOOKUP(A133,Organisation:Type,3,FALSE)," ")</f>
        <v>National NGO</v>
      </c>
      <c r="D133" s="84" t="s">
        <v>534</v>
      </c>
      <c r="E133" s="84" t="s">
        <v>535</v>
      </c>
      <c r="F133" s="89" t="s">
        <v>536</v>
      </c>
      <c r="G133" s="100" t="s">
        <v>537</v>
      </c>
      <c r="H133" s="86"/>
    </row>
    <row r="134" spans="1:8" x14ac:dyDescent="0.2">
      <c r="A134" s="42" t="s">
        <v>531</v>
      </c>
      <c r="B134" s="43" t="str">
        <f ca="1">IFERROR(VLOOKUP(A134,Organisation:Acronym,2,FALSE)," ")</f>
        <v>-</v>
      </c>
      <c r="C134" s="67" t="str">
        <f ca="1">IFERROR(VLOOKUP(A134,Organisation:Type,3,FALSE)," ")</f>
        <v>National NGO</v>
      </c>
      <c r="D134" s="84" t="s">
        <v>538</v>
      </c>
      <c r="E134" s="84" t="s">
        <v>539</v>
      </c>
      <c r="F134" s="89" t="s">
        <v>540</v>
      </c>
      <c r="G134" s="100" t="s">
        <v>541</v>
      </c>
      <c r="H134" s="86"/>
    </row>
    <row r="135" spans="1:8" x14ac:dyDescent="0.2">
      <c r="A135" s="42" t="s">
        <v>531</v>
      </c>
      <c r="B135" s="43" t="str">
        <f ca="1">IFERROR(VLOOKUP(A135,Organisation:Acronym,2,FALSE)," ")</f>
        <v>-</v>
      </c>
      <c r="C135" s="67" t="str">
        <f ca="1">IFERROR(VLOOKUP(A135,Organisation:Type,3,FALSE)," ")</f>
        <v>National NGO</v>
      </c>
      <c r="D135" s="84" t="s">
        <v>542</v>
      </c>
      <c r="E135" s="84" t="s">
        <v>543</v>
      </c>
      <c r="F135" s="89" t="s">
        <v>263</v>
      </c>
      <c r="G135" s="100" t="s">
        <v>537</v>
      </c>
      <c r="H135" s="86"/>
    </row>
    <row r="136" spans="1:8" x14ac:dyDescent="0.2">
      <c r="A136" s="42" t="s">
        <v>531</v>
      </c>
      <c r="B136" s="43" t="str">
        <f ca="1">IFERROR(VLOOKUP(A136,Organisation:Acronym,2,FALSE)," ")</f>
        <v>-</v>
      </c>
      <c r="C136" s="67" t="str">
        <f ca="1">IFERROR(VLOOKUP(A136,Organisation:Type,3,FALSE)," ")</f>
        <v>National NGO</v>
      </c>
      <c r="D136" s="84" t="s">
        <v>544</v>
      </c>
      <c r="E136" s="84" t="s">
        <v>545</v>
      </c>
      <c r="F136" s="89" t="s">
        <v>546</v>
      </c>
      <c r="G136" s="100" t="s">
        <v>537</v>
      </c>
      <c r="H136" s="86"/>
    </row>
    <row r="137" spans="1:8" x14ac:dyDescent="0.2">
      <c r="A137" s="42" t="s">
        <v>531</v>
      </c>
      <c r="B137" s="43" t="str">
        <f ca="1">IFERROR(VLOOKUP(A137,Organisation:Acronym,2,FALSE)," ")</f>
        <v>-</v>
      </c>
      <c r="C137" s="67" t="str">
        <f ca="1">IFERROR(VLOOKUP(A137,Organisation:Type,3,FALSE)," ")</f>
        <v>National NGO</v>
      </c>
      <c r="D137" s="84" t="s">
        <v>547</v>
      </c>
      <c r="E137" s="84" t="s">
        <v>548</v>
      </c>
      <c r="F137" s="89" t="s">
        <v>549</v>
      </c>
      <c r="G137" s="100" t="s">
        <v>550</v>
      </c>
      <c r="H137" s="86"/>
    </row>
    <row r="138" spans="1:8" x14ac:dyDescent="0.2">
      <c r="A138" s="59" t="s">
        <v>551</v>
      </c>
      <c r="B138" s="60">
        <f ca="1">IFERROR(VLOOKUP(A138,Organisation:Acronym,2,FALSE)," ")</f>
        <v>0</v>
      </c>
      <c r="C138" s="60" t="str">
        <f ca="1">IFERROR(VLOOKUP(A138,Organisation:Type,3,FALSE)," ")</f>
        <v>Other</v>
      </c>
      <c r="D138" s="61" t="s">
        <v>9</v>
      </c>
      <c r="E138" s="61" t="s">
        <v>552</v>
      </c>
      <c r="F138" s="64"/>
      <c r="G138" s="94" t="s">
        <v>553</v>
      </c>
      <c r="H138" s="62"/>
    </row>
    <row r="139" spans="1:8" x14ac:dyDescent="0.2">
      <c r="A139" s="42" t="s">
        <v>554</v>
      </c>
      <c r="B139" s="43" t="str">
        <f ca="1">IFERROR(VLOOKUP(A139,Organisation:Acronym,2,FALSE)," ")</f>
        <v>-</v>
      </c>
      <c r="C139" s="43" t="str">
        <f ca="1">IFERROR(VLOOKUP(A139,Organisation:Type,3,FALSE)," ")</f>
        <v>National NGO</v>
      </c>
      <c r="D139" s="38" t="s">
        <v>555</v>
      </c>
      <c r="E139" s="38" t="s">
        <v>556</v>
      </c>
      <c r="F139" s="38" t="s">
        <v>557</v>
      </c>
      <c r="G139" s="93" t="s">
        <v>558</v>
      </c>
      <c r="H139" s="39">
        <v>2109919040</v>
      </c>
    </row>
    <row r="140" spans="1:8" x14ac:dyDescent="0.2">
      <c r="A140" s="42" t="s">
        <v>554</v>
      </c>
      <c r="B140" s="43" t="str">
        <f ca="1">IFERROR(VLOOKUP(A140,Organisation:Acronym,2,FALSE)," ")</f>
        <v>-</v>
      </c>
      <c r="C140" s="43" t="str">
        <f ca="1">IFERROR(VLOOKUP(A140,Organisation:Type,3,FALSE)," ")</f>
        <v>National NGO</v>
      </c>
      <c r="D140" s="38" t="s">
        <v>555</v>
      </c>
      <c r="E140" s="38" t="s">
        <v>559</v>
      </c>
      <c r="F140" s="38" t="s">
        <v>560</v>
      </c>
      <c r="G140" s="93" t="s">
        <v>561</v>
      </c>
      <c r="H140" s="39">
        <v>2102325380</v>
      </c>
    </row>
    <row r="141" spans="1:8" x14ac:dyDescent="0.2">
      <c r="A141" s="40" t="s">
        <v>562</v>
      </c>
      <c r="B141" s="41" t="str">
        <f ca="1">IFERROR(VLOOKUP(A141,Organisation:Acronym,2,FALSE)," ")</f>
        <v>-</v>
      </c>
      <c r="C141" s="41" t="str">
        <f ca="1">IFERROR(VLOOKUP(A141,Organisation:Type,3,FALSE)," ")</f>
        <v>National NGO</v>
      </c>
      <c r="D141" s="38" t="s">
        <v>295</v>
      </c>
      <c r="E141" s="38" t="s">
        <v>563</v>
      </c>
      <c r="F141" s="38" t="s">
        <v>564</v>
      </c>
      <c r="G141" s="93" t="s">
        <v>565</v>
      </c>
      <c r="H141" s="39">
        <v>6984071814</v>
      </c>
    </row>
    <row r="142" spans="1:8" x14ac:dyDescent="0.2">
      <c r="A142" s="40" t="s">
        <v>562</v>
      </c>
      <c r="B142" s="41" t="str">
        <f ca="1">IFERROR(VLOOKUP(A142,Organisation:Acronym,2,FALSE)," ")</f>
        <v>-</v>
      </c>
      <c r="C142" s="67" t="str">
        <f ca="1">IFERROR(VLOOKUP(A142,Organisation:Type,3,FALSE)," ")</f>
        <v>National NGO</v>
      </c>
      <c r="D142" s="84" t="s">
        <v>566</v>
      </c>
      <c r="E142" s="84" t="s">
        <v>567</v>
      </c>
      <c r="F142" s="89" t="s">
        <v>568</v>
      </c>
      <c r="G142" s="102" t="s">
        <v>569</v>
      </c>
      <c r="H142" s="86"/>
    </row>
    <row r="143" spans="1:8" x14ac:dyDescent="0.2">
      <c r="A143" s="40" t="s">
        <v>562</v>
      </c>
      <c r="B143" s="43" t="str">
        <f ca="1">IFERROR(VLOOKUP(A143,Organisation:Acronym,2,FALSE)," ")</f>
        <v>-</v>
      </c>
      <c r="C143" s="67" t="str">
        <f ca="1">IFERROR(VLOOKUP(A143,Organisation:Type,3,FALSE)," ")</f>
        <v>National NGO</v>
      </c>
      <c r="D143" s="84" t="s">
        <v>570</v>
      </c>
      <c r="E143" s="84" t="s">
        <v>571</v>
      </c>
      <c r="F143" s="89" t="s">
        <v>176</v>
      </c>
      <c r="G143" s="100" t="s">
        <v>572</v>
      </c>
      <c r="H143" s="86"/>
    </row>
    <row r="144" spans="1:8" x14ac:dyDescent="0.2">
      <c r="A144" s="40" t="s">
        <v>562</v>
      </c>
      <c r="B144" s="43" t="str">
        <f ca="1">IFERROR(VLOOKUP(A144,Organisation:Acronym,2,FALSE)," ")</f>
        <v>-</v>
      </c>
      <c r="C144" s="67" t="str">
        <f ca="1">IFERROR(VLOOKUP(A144,Organisation:Type,3,FALSE)," ")</f>
        <v>National NGO</v>
      </c>
      <c r="D144" s="84" t="s">
        <v>573</v>
      </c>
      <c r="E144" s="84" t="s">
        <v>574</v>
      </c>
      <c r="F144" s="89" t="s">
        <v>575</v>
      </c>
      <c r="G144" s="100" t="s">
        <v>576</v>
      </c>
      <c r="H144" s="86"/>
    </row>
    <row r="145" spans="1:8" x14ac:dyDescent="0.2">
      <c r="A145" s="40" t="s">
        <v>562</v>
      </c>
      <c r="B145" s="43" t="str">
        <f ca="1">IFERROR(VLOOKUP(A145,Organisation:Acronym,2,FALSE)," ")</f>
        <v>-</v>
      </c>
      <c r="C145" s="67" t="str">
        <f ca="1">IFERROR(VLOOKUP(A145,Organisation:Type,3,FALSE)," ")</f>
        <v>National NGO</v>
      </c>
      <c r="D145" s="84" t="s">
        <v>577</v>
      </c>
      <c r="E145" s="84" t="s">
        <v>578</v>
      </c>
      <c r="F145" s="89" t="s">
        <v>579</v>
      </c>
      <c r="G145" s="100" t="s">
        <v>569</v>
      </c>
      <c r="H145" s="86"/>
    </row>
    <row r="146" spans="1:8" x14ac:dyDescent="0.2">
      <c r="A146" s="40" t="s">
        <v>562</v>
      </c>
      <c r="B146" s="43" t="str">
        <f ca="1">IFERROR(VLOOKUP(A146,Organisation:Acronym,2,FALSE)," ")</f>
        <v>-</v>
      </c>
      <c r="C146" s="67" t="str">
        <f ca="1">IFERROR(VLOOKUP(A146,Organisation:Type,3,FALSE)," ")</f>
        <v>National NGO</v>
      </c>
      <c r="D146" s="84" t="s">
        <v>580</v>
      </c>
      <c r="E146" s="84" t="s">
        <v>581</v>
      </c>
      <c r="F146" s="89" t="s">
        <v>22</v>
      </c>
      <c r="G146" s="100" t="s">
        <v>582</v>
      </c>
      <c r="H146" s="86"/>
    </row>
    <row r="147" spans="1:8" x14ac:dyDescent="0.2">
      <c r="A147" s="42" t="s">
        <v>583</v>
      </c>
      <c r="B147" s="43" t="str">
        <f ca="1">IFERROR(VLOOKUP(A147,Organisation:Acronym,2,FALSE)," ")</f>
        <v>KEDHL</v>
      </c>
      <c r="C147" s="67" t="str">
        <f ca="1">IFERROR(VLOOKUP(A147,Organisation:Type,3,FALSE)," ")</f>
        <v>Other</v>
      </c>
      <c r="D147" s="84" t="s">
        <v>584</v>
      </c>
      <c r="E147" s="84" t="s">
        <v>585</v>
      </c>
      <c r="F147" s="89" t="s">
        <v>586</v>
      </c>
      <c r="G147" s="100" t="s">
        <v>587</v>
      </c>
      <c r="H147" s="86"/>
    </row>
    <row r="148" spans="1:8" x14ac:dyDescent="0.2">
      <c r="A148" s="40" t="s">
        <v>588</v>
      </c>
      <c r="B148" s="41" t="str">
        <f ca="1">IFERROR(VLOOKUP(A148,Organisation:Acronym,2,FALSE)," ")</f>
        <v>-</v>
      </c>
      <c r="C148" s="41" t="str">
        <f ca="1">IFERROR(VLOOKUP(A148,Organisation:Type,3,FALSE)," ")</f>
        <v>National NGO</v>
      </c>
      <c r="D148" s="38" t="s">
        <v>47</v>
      </c>
      <c r="E148" s="38" t="s">
        <v>589</v>
      </c>
      <c r="F148" s="38" t="s">
        <v>590</v>
      </c>
      <c r="G148" s="93" t="s">
        <v>591</v>
      </c>
      <c r="H148" s="39">
        <v>302106230913</v>
      </c>
    </row>
    <row r="149" spans="1:8" x14ac:dyDescent="0.2">
      <c r="A149" s="61" t="s">
        <v>592</v>
      </c>
      <c r="B149" s="69" t="str">
        <f ca="1">IFERROR(VLOOKUP(A149,Organisation:Acronym,2,FALSE)," ")</f>
        <v>RTI</v>
      </c>
      <c r="C149" s="69" t="str">
        <f ca="1">IFERROR(VLOOKUP(A149,Organisation:Type,3,FALSE)," ")</f>
        <v>International NGO</v>
      </c>
      <c r="D149" s="61" t="s">
        <v>334</v>
      </c>
      <c r="E149" s="61" t="s">
        <v>593</v>
      </c>
      <c r="F149" s="64" t="s">
        <v>203</v>
      </c>
      <c r="G149" s="66" t="s">
        <v>594</v>
      </c>
      <c r="H149" s="62">
        <v>6945859206</v>
      </c>
    </row>
    <row r="150" spans="1:8" s="28" customFormat="1" x14ac:dyDescent="0.2">
      <c r="A150" s="40" t="s">
        <v>595</v>
      </c>
      <c r="B150" s="41" t="str">
        <f ca="1">IFERROR(VLOOKUP(A150,Organisation:Acronym,2,FALSE)," ")</f>
        <v>-</v>
      </c>
      <c r="C150" s="41" t="str">
        <f ca="1">IFERROR(VLOOKUP(A150,Organisation:Type,3,FALSE)," ")</f>
        <v>International NGO</v>
      </c>
      <c r="D150" s="42" t="s">
        <v>596</v>
      </c>
      <c r="E150" s="42" t="s">
        <v>597</v>
      </c>
      <c r="F150" s="52" t="s">
        <v>35</v>
      </c>
      <c r="G150" s="57" t="s">
        <v>598</v>
      </c>
      <c r="H150" s="50"/>
    </row>
    <row r="151" spans="1:8" x14ac:dyDescent="0.2">
      <c r="A151" s="40" t="s">
        <v>599</v>
      </c>
      <c r="B151" s="41" t="str">
        <f ca="1">IFERROR(VLOOKUP(A151,Organisation:Acronym,2,FALSE)," ")</f>
        <v>SCI</v>
      </c>
      <c r="C151" s="41" t="str">
        <f ca="1">IFERROR(VLOOKUP(A151,Organisation:Type,3,FALSE)," ")</f>
        <v>International NGO</v>
      </c>
      <c r="D151" s="38" t="s">
        <v>600</v>
      </c>
      <c r="E151" s="38" t="s">
        <v>601</v>
      </c>
      <c r="F151" s="38" t="s">
        <v>602</v>
      </c>
      <c r="G151" s="91" t="s">
        <v>603</v>
      </c>
      <c r="H151" s="39">
        <v>6496669977</v>
      </c>
    </row>
    <row r="152" spans="1:8" s="28" customFormat="1" x14ac:dyDescent="0.2">
      <c r="A152" s="40" t="s">
        <v>599</v>
      </c>
      <c r="B152" s="41" t="str">
        <f ca="1">IFERROR(VLOOKUP(A152,Organisation:Acronym,2,FALSE)," ")</f>
        <v>SCI</v>
      </c>
      <c r="C152" s="41" t="str">
        <f ca="1">IFERROR(VLOOKUP(A152,Organisation:Type,3,FALSE)," ")</f>
        <v>International NGO</v>
      </c>
      <c r="D152" s="38" t="s">
        <v>604</v>
      </c>
      <c r="E152" s="38" t="s">
        <v>605</v>
      </c>
      <c r="F152" s="38" t="s">
        <v>606</v>
      </c>
      <c r="G152" s="91" t="s">
        <v>607</v>
      </c>
      <c r="H152" s="39" t="s">
        <v>608</v>
      </c>
    </row>
    <row r="153" spans="1:8" x14ac:dyDescent="0.2">
      <c r="A153" s="40" t="s">
        <v>599</v>
      </c>
      <c r="B153" s="41" t="str">
        <f ca="1">IFERROR(VLOOKUP(A153,Organisation:Acronym,2,FALSE)," ")</f>
        <v>SCI</v>
      </c>
      <c r="C153" s="41" t="str">
        <f ca="1">IFERROR(VLOOKUP(A153,Organisation:Type,3,FALSE)," ")</f>
        <v>International NGO</v>
      </c>
      <c r="D153" s="38" t="s">
        <v>609</v>
      </c>
      <c r="E153" s="38" t="s">
        <v>610</v>
      </c>
      <c r="F153" s="38" t="s">
        <v>611</v>
      </c>
      <c r="G153" s="91" t="s">
        <v>612</v>
      </c>
      <c r="H153" s="39">
        <v>6937857310</v>
      </c>
    </row>
    <row r="154" spans="1:8" s="28" customFormat="1" x14ac:dyDescent="0.2">
      <c r="A154" s="40" t="s">
        <v>599</v>
      </c>
      <c r="B154" s="41" t="str">
        <f ca="1">IFERROR(VLOOKUP(A154,Organisation:Acronym,2,FALSE)," ")</f>
        <v>SCI</v>
      </c>
      <c r="C154" s="41" t="str">
        <f ca="1">IFERROR(VLOOKUP(A154,Organisation:Type,3,FALSE)," ")</f>
        <v>International NGO</v>
      </c>
      <c r="D154" s="38" t="s">
        <v>613</v>
      </c>
      <c r="E154" s="38" t="s">
        <v>614</v>
      </c>
      <c r="F154" s="38" t="s">
        <v>615</v>
      </c>
      <c r="G154" s="91" t="s">
        <v>616</v>
      </c>
      <c r="H154" s="39">
        <v>6955582456</v>
      </c>
    </row>
    <row r="155" spans="1:8" x14ac:dyDescent="0.2">
      <c r="A155" s="40" t="s">
        <v>599</v>
      </c>
      <c r="B155" s="41" t="str">
        <f ca="1">IFERROR(VLOOKUP(A155,Organisation:Acronym,2,FALSE)," ")</f>
        <v>SCI</v>
      </c>
      <c r="C155" s="41" t="str">
        <f ca="1">IFERROR(VLOOKUP(A155,Organisation:Type,3,FALSE)," ")</f>
        <v>International NGO</v>
      </c>
      <c r="D155" s="38" t="s">
        <v>617</v>
      </c>
      <c r="E155" s="38" t="s">
        <v>618</v>
      </c>
      <c r="F155" s="38" t="s">
        <v>619</v>
      </c>
      <c r="G155" s="91" t="s">
        <v>620</v>
      </c>
      <c r="H155" s="39"/>
    </row>
    <row r="156" spans="1:8" s="28" customFormat="1" x14ac:dyDescent="0.2">
      <c r="A156" s="40" t="s">
        <v>599</v>
      </c>
      <c r="B156" s="41" t="str">
        <f ca="1">IFERROR(VLOOKUP(A156,Organisation:Acronym,2,FALSE)," ")</f>
        <v>SCI</v>
      </c>
      <c r="C156" s="41" t="str">
        <f ca="1">IFERROR(VLOOKUP(A156,Organisation:Type,3,FALSE)," ")</f>
        <v>International NGO</v>
      </c>
      <c r="D156" s="38" t="s">
        <v>621</v>
      </c>
      <c r="E156" s="38" t="s">
        <v>622</v>
      </c>
      <c r="F156" s="38" t="s">
        <v>623</v>
      </c>
      <c r="G156" s="93" t="s">
        <v>624</v>
      </c>
      <c r="H156" s="39" t="s">
        <v>625</v>
      </c>
    </row>
    <row r="157" spans="1:8" s="28" customFormat="1" x14ac:dyDescent="0.2">
      <c r="A157" s="40" t="s">
        <v>599</v>
      </c>
      <c r="B157" s="41" t="str">
        <f ca="1">IFERROR(VLOOKUP(A157,Organisation:Acronym,2,FALSE)," ")</f>
        <v>SCI</v>
      </c>
      <c r="C157" s="41" t="str">
        <f ca="1">IFERROR(VLOOKUP(A157,Organisation:Type,3,FALSE)," ")</f>
        <v>International NGO</v>
      </c>
      <c r="D157" s="38" t="s">
        <v>626</v>
      </c>
      <c r="E157" s="38" t="s">
        <v>627</v>
      </c>
      <c r="F157" s="38" t="s">
        <v>515</v>
      </c>
      <c r="G157" s="93" t="s">
        <v>628</v>
      </c>
      <c r="H157" s="39"/>
    </row>
    <row r="158" spans="1:8" s="28" customFormat="1" x14ac:dyDescent="0.2">
      <c r="A158" s="40" t="s">
        <v>599</v>
      </c>
      <c r="B158" s="41" t="str">
        <f ca="1">IFERROR(VLOOKUP(A158,Organisation:Acronym,2,FALSE)," ")</f>
        <v>SCI</v>
      </c>
      <c r="C158" s="41" t="str">
        <f ca="1">IFERROR(VLOOKUP(A158,Organisation:Type,3,FALSE)," ")</f>
        <v>International NGO</v>
      </c>
      <c r="D158" s="38" t="s">
        <v>629</v>
      </c>
      <c r="E158" s="38" t="s">
        <v>630</v>
      </c>
      <c r="F158" s="38" t="s">
        <v>631</v>
      </c>
      <c r="G158" s="93" t="s">
        <v>632</v>
      </c>
      <c r="H158" s="39">
        <v>6946662686</v>
      </c>
    </row>
    <row r="159" spans="1:8" s="28" customFormat="1" x14ac:dyDescent="0.2">
      <c r="A159" s="40" t="s">
        <v>599</v>
      </c>
      <c r="B159" s="41" t="str">
        <f ca="1">IFERROR(VLOOKUP(A159,Organisation:Acronym,2,FALSE)," ")</f>
        <v>SCI</v>
      </c>
      <c r="C159" s="41" t="str">
        <f ca="1">IFERROR(VLOOKUP(A159,Organisation:Type,3,FALSE)," ")</f>
        <v>International NGO</v>
      </c>
      <c r="D159" s="38" t="s">
        <v>633</v>
      </c>
      <c r="E159" s="38" t="s">
        <v>634</v>
      </c>
      <c r="F159" s="38" t="s">
        <v>631</v>
      </c>
      <c r="G159" s="93" t="s">
        <v>635</v>
      </c>
      <c r="H159" s="39">
        <v>6958561605</v>
      </c>
    </row>
    <row r="160" spans="1:8" s="28" customFormat="1" x14ac:dyDescent="0.2">
      <c r="A160" s="40" t="s">
        <v>599</v>
      </c>
      <c r="B160" s="41" t="str">
        <f ca="1">IFERROR(VLOOKUP(A160,Organisation:Acronym,2,FALSE)," ")</f>
        <v>SCI</v>
      </c>
      <c r="C160" s="41" t="str">
        <f ca="1">IFERROR(VLOOKUP(A160,Organisation:Type,3,FALSE)," ")</f>
        <v>International NGO</v>
      </c>
      <c r="D160" s="42" t="s">
        <v>636</v>
      </c>
      <c r="E160" s="42" t="s">
        <v>637</v>
      </c>
      <c r="F160" s="52" t="s">
        <v>638</v>
      </c>
      <c r="G160" s="94" t="s">
        <v>639</v>
      </c>
      <c r="H160" s="47"/>
    </row>
    <row r="161" spans="1:8" s="28" customFormat="1" x14ac:dyDescent="0.2">
      <c r="A161" s="40" t="s">
        <v>599</v>
      </c>
      <c r="B161" s="41" t="str">
        <f ca="1">IFERROR(VLOOKUP(A161,Organisation:Acronym,2,FALSE)," ")</f>
        <v>SCI</v>
      </c>
      <c r="C161" s="41" t="str">
        <f ca="1">IFERROR(VLOOKUP(A161,Organisation:Type,3,FALSE)," ")</f>
        <v>International NGO</v>
      </c>
      <c r="D161" s="42" t="s">
        <v>380</v>
      </c>
      <c r="E161" s="42" t="s">
        <v>640</v>
      </c>
      <c r="F161" s="52" t="s">
        <v>631</v>
      </c>
      <c r="G161" s="94" t="s">
        <v>641</v>
      </c>
      <c r="H161" s="47"/>
    </row>
    <row r="162" spans="1:8" s="28" customFormat="1" x14ac:dyDescent="0.2">
      <c r="A162" s="40" t="s">
        <v>599</v>
      </c>
      <c r="B162" s="41" t="str">
        <f ca="1">IFERROR(VLOOKUP(A162,Organisation:Acronym,2,FALSE)," ")</f>
        <v>SCI</v>
      </c>
      <c r="C162" s="41" t="str">
        <f ca="1">IFERROR(VLOOKUP(A162,Organisation:Type,3,FALSE)," ")</f>
        <v>International NGO</v>
      </c>
      <c r="D162" s="42" t="s">
        <v>642</v>
      </c>
      <c r="E162" s="42" t="s">
        <v>643</v>
      </c>
      <c r="F162" s="52" t="s">
        <v>631</v>
      </c>
      <c r="G162" s="57" t="s">
        <v>644</v>
      </c>
      <c r="H162" s="47"/>
    </row>
    <row r="163" spans="1:8" s="28" customFormat="1" x14ac:dyDescent="0.2">
      <c r="A163" s="61" t="s">
        <v>599</v>
      </c>
      <c r="B163" s="69" t="str">
        <f ca="1">IFERROR(VLOOKUP(A163,Organisation:Acronym,2,FALSE)," ")</f>
        <v>SCI</v>
      </c>
      <c r="C163" s="69" t="str">
        <f ca="1">IFERROR(VLOOKUP(A163,Organisation:Type,3,FALSE)," ")</f>
        <v>International NGO</v>
      </c>
      <c r="D163" s="61" t="s">
        <v>645</v>
      </c>
      <c r="E163" s="61" t="s">
        <v>646</v>
      </c>
      <c r="F163" s="64" t="s">
        <v>647</v>
      </c>
      <c r="G163" s="107" t="s">
        <v>648</v>
      </c>
      <c r="H163" s="62"/>
    </row>
    <row r="164" spans="1:8" s="28" customFormat="1" x14ac:dyDescent="0.2">
      <c r="A164" s="40" t="s">
        <v>649</v>
      </c>
      <c r="B164" s="41" t="str">
        <f ca="1">IFERROR(VLOOKUP(A164,Organisation:Acronym,2,FALSE)," ")</f>
        <v>SIF</v>
      </c>
      <c r="C164" s="41" t="str">
        <f ca="1">IFERROR(VLOOKUP(A164,Organisation:Type,3,FALSE)," ")</f>
        <v>International NGO</v>
      </c>
      <c r="D164" s="42" t="s">
        <v>650</v>
      </c>
      <c r="E164" s="42" t="s">
        <v>651</v>
      </c>
      <c r="F164" s="52" t="s">
        <v>652</v>
      </c>
      <c r="G164" s="94" t="s">
        <v>653</v>
      </c>
      <c r="H164" s="39" t="s">
        <v>654</v>
      </c>
    </row>
    <row r="165" spans="1:8" s="28" customFormat="1" x14ac:dyDescent="0.2">
      <c r="A165" s="40" t="s">
        <v>649</v>
      </c>
      <c r="B165" s="41" t="str">
        <f ca="1">IFERROR(VLOOKUP(A165,Organisation:Acronym,2,FALSE)," ")</f>
        <v>SIF</v>
      </c>
      <c r="C165" s="41" t="str">
        <f ca="1">IFERROR(VLOOKUP(A165,Organisation:Type,3,FALSE)," ")</f>
        <v>International NGO</v>
      </c>
      <c r="D165" s="38" t="s">
        <v>655</v>
      </c>
      <c r="E165" s="38" t="s">
        <v>656</v>
      </c>
      <c r="F165" s="38" t="s">
        <v>22</v>
      </c>
      <c r="G165" s="93" t="s">
        <v>657</v>
      </c>
      <c r="H165" s="39">
        <v>6970626438</v>
      </c>
    </row>
    <row r="166" spans="1:8" s="28" customFormat="1" x14ac:dyDescent="0.2">
      <c r="A166" s="42" t="s">
        <v>658</v>
      </c>
      <c r="B166" s="43">
        <f ca="1">IFERROR(VLOOKUP(A166,Organisation:Acronym,2,FALSE)," ")</f>
        <v>0</v>
      </c>
      <c r="C166" s="43" t="str">
        <f ca="1">IFERROR(VLOOKUP(A166,Organisation:Type,3,FALSE)," ")</f>
        <v>National NGO</v>
      </c>
      <c r="D166" s="42" t="s">
        <v>659</v>
      </c>
      <c r="E166" s="42" t="s">
        <v>660</v>
      </c>
      <c r="F166" s="52" t="s">
        <v>35</v>
      </c>
      <c r="G166" s="55" t="s">
        <v>661</v>
      </c>
      <c r="H166" s="50"/>
    </row>
    <row r="167" spans="1:8" s="28" customFormat="1" x14ac:dyDescent="0.2">
      <c r="A167" s="42" t="s">
        <v>658</v>
      </c>
      <c r="B167" s="43">
        <f ca="1">IFERROR(VLOOKUP(A167,Organisation:Acronym,2,FALSE)," ")</f>
        <v>0</v>
      </c>
      <c r="C167" s="43" t="str">
        <f ca="1">IFERROR(VLOOKUP(A167,Organisation:Type,3,FALSE)," ")</f>
        <v>National NGO</v>
      </c>
      <c r="D167" s="42" t="s">
        <v>662</v>
      </c>
      <c r="E167" s="42" t="s">
        <v>35</v>
      </c>
      <c r="F167" s="52" t="s">
        <v>35</v>
      </c>
      <c r="G167" s="55" t="s">
        <v>663</v>
      </c>
      <c r="H167" s="50"/>
    </row>
    <row r="168" spans="1:8" s="28" customFormat="1" x14ac:dyDescent="0.2">
      <c r="A168" s="42" t="s">
        <v>658</v>
      </c>
      <c r="B168" s="43">
        <f ca="1">IFERROR(VLOOKUP(A168,Organisation:Acronym,2,FALSE)," ")</f>
        <v>0</v>
      </c>
      <c r="C168" s="43" t="str">
        <f ca="1">IFERROR(VLOOKUP(A168,Organisation:Type,3,FALSE)," ")</f>
        <v>National NGO</v>
      </c>
      <c r="D168" s="42" t="s">
        <v>664</v>
      </c>
      <c r="E168" s="42" t="s">
        <v>665</v>
      </c>
      <c r="F168" s="52" t="s">
        <v>35</v>
      </c>
      <c r="G168" s="94" t="s">
        <v>666</v>
      </c>
      <c r="H168" s="50"/>
    </row>
    <row r="169" spans="1:8" x14ac:dyDescent="0.2">
      <c r="A169" s="42" t="s">
        <v>658</v>
      </c>
      <c r="B169" s="43">
        <f ca="1">IFERROR(VLOOKUP(A169,Organisation:Acronym,2,FALSE)," ")</f>
        <v>0</v>
      </c>
      <c r="C169" s="67" t="str">
        <f ca="1">IFERROR(VLOOKUP(A169,Organisation:Type,3,FALSE)," ")</f>
        <v>National NGO</v>
      </c>
      <c r="D169" s="84" t="s">
        <v>659</v>
      </c>
      <c r="E169" s="84" t="s">
        <v>660</v>
      </c>
      <c r="F169" s="89" t="s">
        <v>667</v>
      </c>
      <c r="G169" s="102" t="s">
        <v>661</v>
      </c>
      <c r="H169" s="86"/>
    </row>
    <row r="170" spans="1:8" x14ac:dyDescent="0.2">
      <c r="A170" s="42" t="s">
        <v>658</v>
      </c>
      <c r="B170" s="43">
        <f ca="1">IFERROR(VLOOKUP(A170,Organisation:Acronym,2,FALSE)," ")</f>
        <v>0</v>
      </c>
      <c r="C170" s="67" t="str">
        <f ca="1">IFERROR(VLOOKUP(A170,Organisation:Type,3,FALSE)," ")</f>
        <v>National NGO</v>
      </c>
      <c r="D170" s="84" t="s">
        <v>668</v>
      </c>
      <c r="E170" s="84" t="s">
        <v>669</v>
      </c>
      <c r="F170" s="89"/>
      <c r="G170" s="102" t="s">
        <v>670</v>
      </c>
      <c r="H170" s="86"/>
    </row>
    <row r="171" spans="1:8" x14ac:dyDescent="0.2">
      <c r="A171" s="42" t="s">
        <v>658</v>
      </c>
      <c r="B171" s="43">
        <f ca="1">IFERROR(VLOOKUP(A171,Organisation:Acronym,2,FALSE)," ")</f>
        <v>0</v>
      </c>
      <c r="C171" s="67" t="str">
        <f ca="1">IFERROR(VLOOKUP(A171,Organisation:Type,3,FALSE)," ")</f>
        <v>National NGO</v>
      </c>
      <c r="D171" s="84" t="s">
        <v>671</v>
      </c>
      <c r="E171" s="84" t="s">
        <v>672</v>
      </c>
      <c r="F171" s="89" t="s">
        <v>673</v>
      </c>
      <c r="G171" s="102" t="s">
        <v>674</v>
      </c>
      <c r="H171" s="86"/>
    </row>
    <row r="172" spans="1:8" x14ac:dyDescent="0.2">
      <c r="A172" s="42" t="s">
        <v>658</v>
      </c>
      <c r="B172" s="43">
        <f ca="1">IFERROR(VLOOKUP(A172,Organisation:Acronym,2,FALSE)," ")</f>
        <v>0</v>
      </c>
      <c r="C172" s="67" t="str">
        <f ca="1">IFERROR(VLOOKUP(A172,Organisation:Type,3,FALSE)," ")</f>
        <v>National NGO</v>
      </c>
      <c r="D172" s="84" t="s">
        <v>675</v>
      </c>
      <c r="E172" s="84" t="s">
        <v>676</v>
      </c>
      <c r="F172" s="108" t="s">
        <v>677</v>
      </c>
      <c r="G172" s="102" t="s">
        <v>678</v>
      </c>
      <c r="H172" s="86"/>
    </row>
    <row r="173" spans="1:8" x14ac:dyDescent="0.2">
      <c r="A173" s="42" t="s">
        <v>658</v>
      </c>
      <c r="B173" s="43">
        <f ca="1">IFERROR(VLOOKUP(A173,Organisation:Acronym,2,FALSE)," ")</f>
        <v>0</v>
      </c>
      <c r="C173" s="67" t="str">
        <f ca="1">IFERROR(VLOOKUP(A173,Organisation:Type,3,FALSE)," ")</f>
        <v>National NGO</v>
      </c>
      <c r="D173" s="84" t="s">
        <v>679</v>
      </c>
      <c r="E173" s="84" t="s">
        <v>680</v>
      </c>
      <c r="F173" s="89" t="s">
        <v>176</v>
      </c>
      <c r="G173" s="100" t="s">
        <v>681</v>
      </c>
      <c r="H173" s="86"/>
    </row>
    <row r="174" spans="1:8" x14ac:dyDescent="0.2">
      <c r="A174" s="42" t="s">
        <v>658</v>
      </c>
      <c r="B174" s="41">
        <f ca="1">IFERROR(VLOOKUP(A174,Organisation:Acronym,2,FALSE)," ")</f>
        <v>0</v>
      </c>
      <c r="C174" s="67" t="str">
        <f ca="1">IFERROR(VLOOKUP(A174,Organisation:Type,3,FALSE)," ")</f>
        <v>National NGO</v>
      </c>
      <c r="D174" s="84" t="s">
        <v>682</v>
      </c>
      <c r="E174" s="84" t="s">
        <v>683</v>
      </c>
      <c r="F174" s="85"/>
      <c r="G174" s="100" t="s">
        <v>684</v>
      </c>
      <c r="H174" s="86"/>
    </row>
    <row r="175" spans="1:8" x14ac:dyDescent="0.2">
      <c r="A175" s="42" t="s">
        <v>685</v>
      </c>
      <c r="B175" s="43" t="str">
        <f ca="1">IFERROR(VLOOKUP(A175,Organisation:Acronym,2,FALSE)," ")</f>
        <v>SHP</v>
      </c>
      <c r="C175" s="43" t="str">
        <f ca="1">IFERROR(VLOOKUP(A175,Organisation:Type,3,FALSE)," ")</f>
        <v>International NGO</v>
      </c>
      <c r="D175" s="38" t="s">
        <v>686</v>
      </c>
      <c r="E175" s="38" t="s">
        <v>687</v>
      </c>
      <c r="F175" s="38" t="s">
        <v>22</v>
      </c>
      <c r="G175" s="93" t="s">
        <v>688</v>
      </c>
      <c r="H175" s="39">
        <v>2107290046</v>
      </c>
    </row>
    <row r="176" spans="1:8" x14ac:dyDescent="0.2">
      <c r="A176" s="42" t="s">
        <v>689</v>
      </c>
      <c r="B176" s="43" t="str">
        <f ca="1">IFERROR(VLOOKUP(A176,Organisation:Acronym,2,FALSE)," ")</f>
        <v>SOS</v>
      </c>
      <c r="C176" s="43" t="str">
        <f ca="1">IFERROR(VLOOKUP(A176,Organisation:Type,3,FALSE)," ")</f>
        <v>International NGO</v>
      </c>
      <c r="D176" s="38" t="s">
        <v>690</v>
      </c>
      <c r="E176" s="38" t="s">
        <v>691</v>
      </c>
      <c r="F176" s="38" t="s">
        <v>692</v>
      </c>
      <c r="G176" s="93" t="s">
        <v>693</v>
      </c>
      <c r="H176" s="39"/>
    </row>
    <row r="177" spans="1:8" x14ac:dyDescent="0.2">
      <c r="A177" s="42" t="s">
        <v>689</v>
      </c>
      <c r="B177" s="43" t="str">
        <f ca="1">IFERROR(VLOOKUP(A177,Organisation:Acronym,2,FALSE)," ")</f>
        <v>SOS</v>
      </c>
      <c r="C177" s="43" t="str">
        <f ca="1">IFERROR(VLOOKUP(A177,Organisation:Type,3,FALSE)," ")</f>
        <v>International NGO</v>
      </c>
      <c r="D177" s="38" t="s">
        <v>694</v>
      </c>
      <c r="E177" s="38" t="s">
        <v>695</v>
      </c>
      <c r="F177" s="38" t="s">
        <v>696</v>
      </c>
      <c r="G177" s="91" t="s">
        <v>697</v>
      </c>
      <c r="H177" s="39"/>
    </row>
    <row r="178" spans="1:8" ht="15" customHeight="1" x14ac:dyDescent="0.2">
      <c r="A178" s="42" t="s">
        <v>689</v>
      </c>
      <c r="B178" s="43" t="str">
        <f ca="1">IFERROR(VLOOKUP(A178,Organisation:Acronym,2,FALSE)," ")</f>
        <v>SOS</v>
      </c>
      <c r="C178" s="43" t="str">
        <f ca="1">IFERROR(VLOOKUP(A178,Organisation:Type,3,FALSE)," ")</f>
        <v>International NGO</v>
      </c>
      <c r="D178" s="38" t="s">
        <v>698</v>
      </c>
      <c r="E178" s="38" t="s">
        <v>699</v>
      </c>
      <c r="F178" s="38" t="s">
        <v>700</v>
      </c>
      <c r="G178" s="91" t="s">
        <v>701</v>
      </c>
      <c r="H178" s="39"/>
    </row>
    <row r="179" spans="1:8" x14ac:dyDescent="0.2">
      <c r="A179" s="42" t="s">
        <v>689</v>
      </c>
      <c r="B179" s="43" t="str">
        <f ca="1">IFERROR(VLOOKUP(A179,Organisation:Acronym,2,FALSE)," ")</f>
        <v>SOS</v>
      </c>
      <c r="C179" s="43" t="str">
        <f ca="1">IFERROR(VLOOKUP(A179,Organisation:Type,3,FALSE)," ")</f>
        <v>International NGO</v>
      </c>
      <c r="D179" s="38" t="s">
        <v>702</v>
      </c>
      <c r="E179" s="38" t="s">
        <v>703</v>
      </c>
      <c r="F179" s="38" t="s">
        <v>22</v>
      </c>
      <c r="G179" s="91" t="s">
        <v>704</v>
      </c>
      <c r="H179" s="39"/>
    </row>
    <row r="180" spans="1:8" x14ac:dyDescent="0.2">
      <c r="A180" s="40" t="s">
        <v>705</v>
      </c>
      <c r="B180" s="41" t="str">
        <f ca="1">IFERROR(VLOOKUP(A180,Organisation:Acronym,2,FALSE)," ")</f>
        <v>-</v>
      </c>
      <c r="C180" s="41" t="str">
        <f ca="1">IFERROR(VLOOKUP(A180,Organisation:Type,3,FALSE)," ")</f>
        <v>International NGO</v>
      </c>
      <c r="D180" s="38" t="s">
        <v>706</v>
      </c>
      <c r="E180" s="38" t="s">
        <v>707</v>
      </c>
      <c r="F180" s="38" t="s">
        <v>708</v>
      </c>
      <c r="G180" s="91" t="s">
        <v>709</v>
      </c>
      <c r="H180" s="39">
        <v>358415047630</v>
      </c>
    </row>
    <row r="181" spans="1:8" x14ac:dyDescent="0.2">
      <c r="A181" s="40" t="s">
        <v>710</v>
      </c>
      <c r="B181" s="41" t="str">
        <f ca="1">IFERROR(VLOOKUP(A181,Organisation:Acronym,2,FALSE)," ")</f>
        <v>TDH</v>
      </c>
      <c r="C181" s="41" t="str">
        <f ca="1">IFERROR(VLOOKUP(A181,Organisation:Type,3,FALSE)," ")</f>
        <v>International NGO</v>
      </c>
      <c r="D181" s="38" t="s">
        <v>711</v>
      </c>
      <c r="E181" s="38" t="s">
        <v>712</v>
      </c>
      <c r="F181" s="38" t="s">
        <v>713</v>
      </c>
      <c r="G181" s="57" t="s">
        <v>714</v>
      </c>
      <c r="H181" s="39">
        <v>306955046734</v>
      </c>
    </row>
    <row r="182" spans="1:8" x14ac:dyDescent="0.2">
      <c r="A182" s="40" t="s">
        <v>710</v>
      </c>
      <c r="B182" s="41" t="str">
        <f ca="1">IFERROR(VLOOKUP(A182,Organisation:Acronym,2,FALSE)," ")</f>
        <v>TDH</v>
      </c>
      <c r="C182" s="41" t="str">
        <f ca="1">IFERROR(VLOOKUP(A182,Organisation:Type,3,FALSE)," ")</f>
        <v>International NGO</v>
      </c>
      <c r="D182" s="38" t="s">
        <v>317</v>
      </c>
      <c r="E182" s="38" t="s">
        <v>715</v>
      </c>
      <c r="F182" s="38" t="s">
        <v>716</v>
      </c>
      <c r="G182" s="91" t="s">
        <v>717</v>
      </c>
      <c r="H182" s="39">
        <v>6970658137</v>
      </c>
    </row>
    <row r="183" spans="1:8" x14ac:dyDescent="0.2">
      <c r="A183" s="40" t="s">
        <v>710</v>
      </c>
      <c r="B183" s="41" t="str">
        <f ca="1">IFERROR(VLOOKUP(A183,Organisation:Acronym,2,FALSE)," ")</f>
        <v>TDH</v>
      </c>
      <c r="C183" s="41" t="str">
        <f ca="1">IFERROR(VLOOKUP(A183,Organisation:Type,3,FALSE)," ")</f>
        <v>International NGO</v>
      </c>
      <c r="D183" s="38" t="s">
        <v>718</v>
      </c>
      <c r="E183" s="38" t="s">
        <v>719</v>
      </c>
      <c r="F183" s="38" t="s">
        <v>720</v>
      </c>
      <c r="G183" s="91" t="s">
        <v>721</v>
      </c>
      <c r="H183" s="39"/>
    </row>
    <row r="184" spans="1:8" x14ac:dyDescent="0.2">
      <c r="A184" s="40" t="s">
        <v>710</v>
      </c>
      <c r="B184" s="41" t="str">
        <f ca="1">IFERROR(VLOOKUP(A184,Organisation:Acronym,2,FALSE)," ")</f>
        <v>TDH</v>
      </c>
      <c r="C184" s="41" t="str">
        <f ca="1">IFERROR(VLOOKUP(A184,Organisation:Type,3,FALSE)," ")</f>
        <v>International NGO</v>
      </c>
      <c r="D184" s="38" t="s">
        <v>722</v>
      </c>
      <c r="E184" s="38" t="s">
        <v>723</v>
      </c>
      <c r="F184" s="38" t="s">
        <v>724</v>
      </c>
      <c r="G184" s="91" t="s">
        <v>725</v>
      </c>
      <c r="H184" s="39"/>
    </row>
    <row r="185" spans="1:8" x14ac:dyDescent="0.2">
      <c r="A185" s="40" t="s">
        <v>710</v>
      </c>
      <c r="B185" s="41" t="str">
        <f ca="1">IFERROR(VLOOKUP(A185,Organisation:Acronym,2,FALSE)," ")</f>
        <v>TDH</v>
      </c>
      <c r="C185" s="41" t="str">
        <f ca="1">IFERROR(VLOOKUP(A185,Organisation:Type,3,FALSE)," ")</f>
        <v>International NGO</v>
      </c>
      <c r="D185" s="38" t="s">
        <v>726</v>
      </c>
      <c r="E185" s="38" t="s">
        <v>727</v>
      </c>
      <c r="F185" s="38" t="s">
        <v>652</v>
      </c>
      <c r="G185" s="91" t="s">
        <v>728</v>
      </c>
      <c r="H185" s="39"/>
    </row>
    <row r="186" spans="1:8" x14ac:dyDescent="0.2">
      <c r="A186" s="40" t="s">
        <v>710</v>
      </c>
      <c r="B186" s="44" t="str">
        <f ca="1">IFERROR(VLOOKUP(A186,Organisation:Acronym,2,FALSE)," ")</f>
        <v>TDH</v>
      </c>
      <c r="C186" s="41" t="str">
        <f ca="1">IFERROR(VLOOKUP(A186,Organisation:Type,3,FALSE)," ")</f>
        <v>International NGO</v>
      </c>
      <c r="D186" s="38" t="s">
        <v>729</v>
      </c>
      <c r="E186" s="38" t="s">
        <v>730</v>
      </c>
      <c r="F186" s="38" t="s">
        <v>731</v>
      </c>
      <c r="G186" s="91" t="s">
        <v>732</v>
      </c>
      <c r="H186" s="39"/>
    </row>
    <row r="187" spans="1:8" x14ac:dyDescent="0.2">
      <c r="A187" s="40" t="s">
        <v>710</v>
      </c>
      <c r="B187" s="43" t="str">
        <f ca="1">IFERROR(VLOOKUP(A187,Organisation:Acronym,2,FALSE)," ")</f>
        <v>TDH</v>
      </c>
      <c r="C187" s="72" t="str">
        <f ca="1">IFERROR(VLOOKUP(A187,Organisation:Type,3,FALSE)," ")</f>
        <v>International NGO</v>
      </c>
      <c r="D187" s="73" t="s">
        <v>733</v>
      </c>
      <c r="E187" s="73" t="s">
        <v>734</v>
      </c>
      <c r="F187" s="73" t="s">
        <v>735</v>
      </c>
      <c r="G187" s="95" t="s">
        <v>736</v>
      </c>
      <c r="H187" s="39"/>
    </row>
    <row r="188" spans="1:8" x14ac:dyDescent="0.2">
      <c r="A188" s="40" t="s">
        <v>710</v>
      </c>
      <c r="B188" s="43" t="str">
        <f ca="1">IFERROR(VLOOKUP(A188,Organisation:Acronym,2,FALSE)," ")</f>
        <v>TDH</v>
      </c>
      <c r="C188" s="72" t="str">
        <f ca="1">IFERROR(VLOOKUP(A188,Organisation:Type,3,FALSE)," ")</f>
        <v>International NGO</v>
      </c>
      <c r="D188" s="73" t="s">
        <v>729</v>
      </c>
      <c r="E188" s="73" t="s">
        <v>737</v>
      </c>
      <c r="F188" s="73" t="s">
        <v>738</v>
      </c>
      <c r="G188" s="95" t="s">
        <v>739</v>
      </c>
      <c r="H188" s="39"/>
    </row>
    <row r="189" spans="1:8" x14ac:dyDescent="0.2">
      <c r="A189" s="42" t="s">
        <v>710</v>
      </c>
      <c r="B189" s="43" t="str">
        <f ca="1">IFERROR(VLOOKUP(A189,Organisation:Acronym,2,FALSE)," ")</f>
        <v>TDH</v>
      </c>
      <c r="C189" s="72" t="str">
        <f ca="1">IFERROR(VLOOKUP(A189,Organisation:Type,3,FALSE)," ")</f>
        <v>International NGO</v>
      </c>
      <c r="D189" s="73" t="s">
        <v>711</v>
      </c>
      <c r="E189" s="73" t="s">
        <v>712</v>
      </c>
      <c r="F189" s="73" t="s">
        <v>22</v>
      </c>
      <c r="G189" s="95" t="s">
        <v>740</v>
      </c>
      <c r="H189" s="39"/>
    </row>
    <row r="190" spans="1:8" x14ac:dyDescent="0.2">
      <c r="A190" s="61" t="s">
        <v>710</v>
      </c>
      <c r="B190" s="69" t="str">
        <f ca="1">IFERROR(VLOOKUP(A190,Organisation:Acronym,2,FALSE)," ")</f>
        <v>TDH</v>
      </c>
      <c r="C190" s="72" t="str">
        <f ca="1">IFERROR(VLOOKUP(A190,Organisation:Type,3,FALSE)," ")</f>
        <v>International NGO</v>
      </c>
      <c r="D190" s="74" t="s">
        <v>741</v>
      </c>
      <c r="E190" s="74" t="s">
        <v>742</v>
      </c>
      <c r="F190" s="75" t="s">
        <v>35</v>
      </c>
      <c r="G190" s="96" t="s">
        <v>743</v>
      </c>
      <c r="H190" s="62"/>
    </row>
    <row r="191" spans="1:8" x14ac:dyDescent="0.2">
      <c r="A191" s="61" t="s">
        <v>710</v>
      </c>
      <c r="B191" s="69" t="str">
        <f ca="1">IFERROR(VLOOKUP(A191,Organisation:Acronym,2,FALSE)," ")</f>
        <v>TDH</v>
      </c>
      <c r="C191" s="69" t="str">
        <f ca="1">IFERROR(VLOOKUP(A191,Organisation:Type,3,FALSE)," ")</f>
        <v>International NGO</v>
      </c>
      <c r="D191" s="61" t="s">
        <v>744</v>
      </c>
      <c r="E191" s="61" t="s">
        <v>745</v>
      </c>
      <c r="F191" s="64" t="s">
        <v>746</v>
      </c>
      <c r="G191" s="100" t="s">
        <v>960</v>
      </c>
      <c r="H191" s="62" t="s">
        <v>747</v>
      </c>
    </row>
    <row r="192" spans="1:8" x14ac:dyDescent="0.2">
      <c r="A192" s="40" t="s">
        <v>748</v>
      </c>
      <c r="B192" s="41" t="str">
        <f ca="1">IFERROR(VLOOKUP(A192,Organisation:Acronym,2,FALSE)," ")</f>
        <v>-</v>
      </c>
      <c r="C192" s="67" t="str">
        <f ca="1">IFERROR(VLOOKUP(A192,Organisation:Type,3,FALSE)," ")</f>
        <v>Private</v>
      </c>
      <c r="D192" s="73" t="s">
        <v>38</v>
      </c>
      <c r="E192" s="73" t="s">
        <v>749</v>
      </c>
      <c r="F192" s="73" t="s">
        <v>750</v>
      </c>
      <c r="G192" s="95" t="s">
        <v>751</v>
      </c>
      <c r="H192" s="39" t="s">
        <v>752</v>
      </c>
    </row>
    <row r="193" spans="1:8" x14ac:dyDescent="0.2">
      <c r="A193" s="42" t="s">
        <v>753</v>
      </c>
      <c r="B193" s="43" t="str">
        <f ca="1">IFERROR(VLOOKUP(A193,Organisation:Acronym,2,FALSE)," ")</f>
        <v>-</v>
      </c>
      <c r="C193" s="43" t="str">
        <f ca="1">IFERROR(VLOOKUP(A193,Organisation:Type,3,FALSE)," ")</f>
        <v>International NGO</v>
      </c>
      <c r="D193" s="38" t="s">
        <v>754</v>
      </c>
      <c r="E193" s="38" t="s">
        <v>755</v>
      </c>
      <c r="F193" s="38" t="s">
        <v>756</v>
      </c>
      <c r="G193" s="91" t="s">
        <v>757</v>
      </c>
      <c r="H193" s="39">
        <v>32465215222</v>
      </c>
    </row>
    <row r="194" spans="1:8" x14ac:dyDescent="0.2">
      <c r="A194" s="40" t="s">
        <v>758</v>
      </c>
      <c r="B194" s="41" t="str">
        <f ca="1">IFERROR(VLOOKUP(A194,Organisation:Acronym,2,FALSE)," ")</f>
        <v>UNHCR</v>
      </c>
      <c r="C194" s="41" t="str">
        <f ca="1">IFERROR(VLOOKUP(A194,Organisation:Type,3,FALSE)," ")</f>
        <v>UN agency</v>
      </c>
      <c r="D194" s="38" t="s">
        <v>759</v>
      </c>
      <c r="E194" s="38" t="s">
        <v>760</v>
      </c>
      <c r="F194" s="38" t="s">
        <v>761</v>
      </c>
      <c r="G194" s="91" t="s">
        <v>762</v>
      </c>
      <c r="H194" s="39">
        <v>6949562204</v>
      </c>
    </row>
    <row r="195" spans="1:8" x14ac:dyDescent="0.2">
      <c r="A195" s="40" t="s">
        <v>758</v>
      </c>
      <c r="B195" s="60" t="str">
        <f ca="1">IFERROR(VLOOKUP(A195,Organisation:Acronym,2,FALSE)," ")</f>
        <v>UNHCR</v>
      </c>
      <c r="C195" s="60" t="str">
        <f ca="1">IFERROR(VLOOKUP(A195,Organisation:Type,3,FALSE)," ")</f>
        <v>UN agency</v>
      </c>
      <c r="D195" s="61" t="s">
        <v>763</v>
      </c>
      <c r="E195" s="61" t="s">
        <v>764</v>
      </c>
      <c r="F195" s="64" t="s">
        <v>765</v>
      </c>
      <c r="G195" s="57" t="s">
        <v>766</v>
      </c>
      <c r="H195" s="62">
        <v>6944585806</v>
      </c>
    </row>
    <row r="196" spans="1:8" x14ac:dyDescent="0.2">
      <c r="A196" s="40" t="s">
        <v>758</v>
      </c>
      <c r="B196" s="41" t="str">
        <f ca="1">IFERROR(VLOOKUP(A196,Organisation:Acronym,2,FALSE)," ")</f>
        <v>UNHCR</v>
      </c>
      <c r="C196" s="41" t="str">
        <f ca="1">IFERROR(VLOOKUP(A196,Organisation:Type,3,FALSE)," ")</f>
        <v>UN agency</v>
      </c>
      <c r="D196" s="38" t="s">
        <v>767</v>
      </c>
      <c r="E196" s="38" t="s">
        <v>768</v>
      </c>
      <c r="F196" s="38" t="s">
        <v>769</v>
      </c>
      <c r="G196" s="91" t="s">
        <v>770</v>
      </c>
      <c r="H196" s="39">
        <v>6955495419</v>
      </c>
    </row>
    <row r="197" spans="1:8" x14ac:dyDescent="0.2">
      <c r="A197" s="40" t="s">
        <v>758</v>
      </c>
      <c r="B197" s="41" t="str">
        <f ca="1">IFERROR(VLOOKUP(A197,Organisation:Acronym,2,FALSE)," ")</f>
        <v>UNHCR</v>
      </c>
      <c r="C197" s="41" t="str">
        <f ca="1">IFERROR(VLOOKUP(A197,Organisation:Type,3,FALSE)," ")</f>
        <v>UN agency</v>
      </c>
      <c r="D197" s="38" t="s">
        <v>771</v>
      </c>
      <c r="E197" s="38" t="s">
        <v>772</v>
      </c>
      <c r="F197" s="38" t="s">
        <v>773</v>
      </c>
      <c r="G197" s="91" t="s">
        <v>774</v>
      </c>
      <c r="H197" s="39">
        <v>6945421047</v>
      </c>
    </row>
    <row r="198" spans="1:8" x14ac:dyDescent="0.2">
      <c r="A198" s="40" t="s">
        <v>758</v>
      </c>
      <c r="B198" s="41" t="str">
        <f ca="1">IFERROR(VLOOKUP(A198,Organisation:Acronym,2,FALSE)," ")</f>
        <v>UNHCR</v>
      </c>
      <c r="C198" s="41" t="str">
        <f ca="1">IFERROR(VLOOKUP(A198,Organisation:Type,3,FALSE)," ")</f>
        <v>UN agency</v>
      </c>
      <c r="D198" s="38" t="s">
        <v>775</v>
      </c>
      <c r="E198" s="38" t="s">
        <v>776</v>
      </c>
      <c r="F198" s="38" t="s">
        <v>777</v>
      </c>
      <c r="G198" s="91" t="s">
        <v>778</v>
      </c>
      <c r="H198" s="39"/>
    </row>
    <row r="199" spans="1:8" x14ac:dyDescent="0.2">
      <c r="A199" s="40" t="s">
        <v>758</v>
      </c>
      <c r="B199" s="41" t="str">
        <f ca="1">IFERROR(VLOOKUP(A199,Organisation:Acronym,2,FALSE)," ")</f>
        <v>UNHCR</v>
      </c>
      <c r="C199" s="41" t="str">
        <f ca="1">IFERROR(VLOOKUP(A199,Organisation:Type,3,FALSE)," ")</f>
        <v>UN agency</v>
      </c>
      <c r="D199" s="38" t="s">
        <v>451</v>
      </c>
      <c r="E199" s="38" t="s">
        <v>779</v>
      </c>
      <c r="F199" s="38" t="s">
        <v>780</v>
      </c>
      <c r="G199" s="91" t="s">
        <v>781</v>
      </c>
      <c r="H199" s="39">
        <v>6947040128</v>
      </c>
    </row>
    <row r="200" spans="1:8" x14ac:dyDescent="0.2">
      <c r="A200" s="42" t="s">
        <v>758</v>
      </c>
      <c r="B200" s="43" t="str">
        <f ca="1">IFERROR(VLOOKUP(A200,Organisation:Acronym,2,FALSE)," ")</f>
        <v>UNHCR</v>
      </c>
      <c r="C200" s="43" t="str">
        <f ca="1">IFERROR(VLOOKUP(A200,Organisation:Type,3,FALSE)," ")</f>
        <v>UN agency</v>
      </c>
      <c r="D200" s="38" t="s">
        <v>496</v>
      </c>
      <c r="E200" s="38" t="s">
        <v>782</v>
      </c>
      <c r="F200" s="38" t="s">
        <v>783</v>
      </c>
      <c r="G200" s="91" t="s">
        <v>784</v>
      </c>
      <c r="H200" s="39">
        <v>6958473847</v>
      </c>
    </row>
    <row r="201" spans="1:8" x14ac:dyDescent="0.2">
      <c r="A201" s="42" t="s">
        <v>758</v>
      </c>
      <c r="B201" s="43" t="str">
        <f ca="1">IFERROR(VLOOKUP(A201,Organisation:Acronym,2,FALSE)," ")</f>
        <v>UNHCR</v>
      </c>
      <c r="C201" s="43" t="str">
        <f ca="1">IFERROR(VLOOKUP(A201,Organisation:Type,3,FALSE)," ")</f>
        <v>UN agency</v>
      </c>
      <c r="D201" s="38" t="s">
        <v>74</v>
      </c>
      <c r="E201" s="38" t="s">
        <v>785</v>
      </c>
      <c r="F201" s="38" t="s">
        <v>786</v>
      </c>
      <c r="G201" s="91" t="s">
        <v>787</v>
      </c>
      <c r="H201" s="39">
        <f>306944454553</f>
        <v>306944454553</v>
      </c>
    </row>
    <row r="202" spans="1:8" x14ac:dyDescent="0.2">
      <c r="A202" s="42" t="s">
        <v>758</v>
      </c>
      <c r="B202" s="43" t="str">
        <f ca="1">IFERROR(VLOOKUP(A202,Organisation:Acronym,2,FALSE)," ")</f>
        <v>UNHCR</v>
      </c>
      <c r="C202" s="43" t="str">
        <f ca="1">IFERROR(VLOOKUP(A202,Organisation:Type,3,FALSE)," ")</f>
        <v>UN agency</v>
      </c>
      <c r="D202" s="38" t="s">
        <v>788</v>
      </c>
      <c r="E202" s="38" t="s">
        <v>789</v>
      </c>
      <c r="F202" s="38" t="s">
        <v>790</v>
      </c>
      <c r="G202" s="91" t="s">
        <v>791</v>
      </c>
      <c r="H202" s="39"/>
    </row>
    <row r="203" spans="1:8" x14ac:dyDescent="0.2">
      <c r="A203" s="42" t="s">
        <v>758</v>
      </c>
      <c r="B203" s="43" t="str">
        <f ca="1">IFERROR(VLOOKUP(A203,Organisation:Acronym,2,FALSE)," ")</f>
        <v>UNHCR</v>
      </c>
      <c r="C203" s="43" t="str">
        <f ca="1">IFERROR(VLOOKUP(A203,Organisation:Type,3,FALSE)," ")</f>
        <v>UN agency</v>
      </c>
      <c r="D203" s="38" t="s">
        <v>380</v>
      </c>
      <c r="E203" s="38" t="s">
        <v>792</v>
      </c>
      <c r="F203" s="38" t="s">
        <v>793</v>
      </c>
      <c r="G203" s="91" t="s">
        <v>794</v>
      </c>
      <c r="H203" s="39">
        <v>306944451200</v>
      </c>
    </row>
    <row r="204" spans="1:8" x14ac:dyDescent="0.2">
      <c r="A204" s="42" t="s">
        <v>758</v>
      </c>
      <c r="B204" s="43" t="str">
        <f ca="1">IFERROR(VLOOKUP(A204,Organisation:Acronym,2,FALSE)," ")</f>
        <v>UNHCR</v>
      </c>
      <c r="C204" s="43" t="str">
        <f ca="1">IFERROR(VLOOKUP(A204,Organisation:Type,3,FALSE)," ")</f>
        <v>UN agency</v>
      </c>
      <c r="D204" s="38" t="s">
        <v>795</v>
      </c>
      <c r="E204" s="38" t="s">
        <v>796</v>
      </c>
      <c r="F204" s="38" t="s">
        <v>797</v>
      </c>
      <c r="G204" s="91" t="s">
        <v>798</v>
      </c>
      <c r="H204" s="39">
        <v>306942641973</v>
      </c>
    </row>
    <row r="205" spans="1:8" x14ac:dyDescent="0.2">
      <c r="A205" s="42" t="s">
        <v>758</v>
      </c>
      <c r="B205" s="43" t="str">
        <f ca="1">IFERROR(VLOOKUP(A205,Organisation:Acronym,2,FALSE)," ")</f>
        <v>UNHCR</v>
      </c>
      <c r="C205" s="43" t="str">
        <f ca="1">IFERROR(VLOOKUP(A205,Organisation:Type,3,FALSE)," ")</f>
        <v>UN agency</v>
      </c>
      <c r="D205" s="38" t="s">
        <v>276</v>
      </c>
      <c r="E205" s="38" t="s">
        <v>799</v>
      </c>
      <c r="F205" s="38" t="s">
        <v>800</v>
      </c>
      <c r="G205" s="57" t="s">
        <v>801</v>
      </c>
      <c r="H205" s="39">
        <v>6944674873</v>
      </c>
    </row>
    <row r="206" spans="1:8" x14ac:dyDescent="0.2">
      <c r="A206" s="42" t="s">
        <v>758</v>
      </c>
      <c r="B206" s="43" t="str">
        <f ca="1">IFERROR(VLOOKUP(A206,Organisation:Acronym,2,FALSE)," ")</f>
        <v>UNHCR</v>
      </c>
      <c r="C206" s="43" t="str">
        <f ca="1">IFERROR(VLOOKUP(A206,Organisation:Type,3,FALSE)," ")</f>
        <v>UN agency</v>
      </c>
      <c r="D206" s="38" t="s">
        <v>802</v>
      </c>
      <c r="E206" s="38" t="s">
        <v>803</v>
      </c>
      <c r="F206" s="38" t="s">
        <v>804</v>
      </c>
      <c r="G206" s="91" t="s">
        <v>805</v>
      </c>
      <c r="H206" s="39"/>
    </row>
    <row r="207" spans="1:8" x14ac:dyDescent="0.2">
      <c r="A207" s="42" t="s">
        <v>758</v>
      </c>
      <c r="B207" s="43" t="str">
        <f ca="1">IFERROR(VLOOKUP(A207,Organisation:Acronym,2,FALSE)," ")</f>
        <v>UNHCR</v>
      </c>
      <c r="C207" s="43" t="str">
        <f ca="1">IFERROR(VLOOKUP(A207,Organisation:Type,3,FALSE)," ")</f>
        <v>UN agency</v>
      </c>
      <c r="D207" s="42" t="s">
        <v>806</v>
      </c>
      <c r="E207" s="45" t="s">
        <v>807</v>
      </c>
      <c r="F207" s="52" t="s">
        <v>808</v>
      </c>
      <c r="G207" s="57" t="s">
        <v>809</v>
      </c>
      <c r="H207" s="50"/>
    </row>
    <row r="208" spans="1:8" x14ac:dyDescent="0.2">
      <c r="A208" s="42" t="s">
        <v>758</v>
      </c>
      <c r="B208" s="43" t="str">
        <f ca="1">IFERROR(VLOOKUP(A208,Organisation:Acronym,2,FALSE)," ")</f>
        <v>UNHCR</v>
      </c>
      <c r="C208" s="43" t="str">
        <f ca="1">IFERROR(VLOOKUP(A208,Organisation:Type,3,FALSE)," ")</f>
        <v>UN agency</v>
      </c>
      <c r="D208" s="38" t="s">
        <v>810</v>
      </c>
      <c r="E208" s="38" t="s">
        <v>811</v>
      </c>
      <c r="F208" s="38" t="s">
        <v>812</v>
      </c>
      <c r="G208" s="91" t="s">
        <v>813</v>
      </c>
      <c r="H208" s="39">
        <v>306944585688</v>
      </c>
    </row>
    <row r="209" spans="1:8" x14ac:dyDescent="0.2">
      <c r="A209" s="42" t="s">
        <v>758</v>
      </c>
      <c r="B209" s="41" t="str">
        <f ca="1">IFERROR(VLOOKUP(A209,Organisation:Acronym,2,FALSE)," ")</f>
        <v>UNHCR</v>
      </c>
      <c r="C209" s="41" t="str">
        <f ca="1">IFERROR(VLOOKUP(A209,Organisation:Type,3,FALSE)," ")</f>
        <v>UN agency</v>
      </c>
      <c r="D209" s="38" t="s">
        <v>814</v>
      </c>
      <c r="E209" s="38" t="s">
        <v>815</v>
      </c>
      <c r="F209" s="38" t="s">
        <v>816</v>
      </c>
      <c r="G209" s="91" t="s">
        <v>817</v>
      </c>
      <c r="H209" s="39"/>
    </row>
    <row r="210" spans="1:8" x14ac:dyDescent="0.2">
      <c r="A210" s="42" t="s">
        <v>758</v>
      </c>
      <c r="B210" s="43" t="str">
        <f ca="1">IFERROR(VLOOKUP(A210,Organisation:Acronym,2,FALSE)," ")</f>
        <v>UNHCR</v>
      </c>
      <c r="C210" s="43" t="str">
        <f ca="1">IFERROR(VLOOKUP(A210,Organisation:Type,3,FALSE)," ")</f>
        <v>UN agency</v>
      </c>
      <c r="D210" s="38" t="s">
        <v>818</v>
      </c>
      <c r="E210" s="38" t="s">
        <v>819</v>
      </c>
      <c r="F210" s="56" t="s">
        <v>820</v>
      </c>
      <c r="G210" s="94" t="s">
        <v>821</v>
      </c>
      <c r="H210" s="54" t="s">
        <v>822</v>
      </c>
    </row>
    <row r="211" spans="1:8" x14ac:dyDescent="0.2">
      <c r="A211" s="42" t="s">
        <v>758</v>
      </c>
      <c r="B211" s="43" t="str">
        <f ca="1">IFERROR(VLOOKUP(A211,Organisation:Acronym,2,FALSE)," ")</f>
        <v>UNHCR</v>
      </c>
      <c r="C211" s="43" t="str">
        <f ca="1">IFERROR(VLOOKUP(A211,Organisation:Type,3,FALSE)," ")</f>
        <v>UN agency</v>
      </c>
      <c r="D211" s="42" t="s">
        <v>823</v>
      </c>
      <c r="E211" s="42" t="s">
        <v>824</v>
      </c>
      <c r="F211" s="53" t="s">
        <v>825</v>
      </c>
      <c r="G211" s="94" t="s">
        <v>826</v>
      </c>
      <c r="H211" s="55"/>
    </row>
    <row r="212" spans="1:8" x14ac:dyDescent="0.2">
      <c r="A212" s="42" t="s">
        <v>758</v>
      </c>
      <c r="B212" s="43" t="str">
        <f ca="1">IFERROR(VLOOKUP(A212,Organisation:Acronym,2,FALSE)," ")</f>
        <v>UNHCR</v>
      </c>
      <c r="C212" s="43" t="str">
        <f ca="1">IFERROR(VLOOKUP(A212,Organisation:Type,3,FALSE)," ")</f>
        <v>UN agency</v>
      </c>
      <c r="D212" s="42" t="s">
        <v>827</v>
      </c>
      <c r="E212" s="42" t="s">
        <v>828</v>
      </c>
      <c r="F212" s="53" t="s">
        <v>829</v>
      </c>
      <c r="G212" s="94" t="s">
        <v>830</v>
      </c>
      <c r="H212" s="46" t="s">
        <v>831</v>
      </c>
    </row>
    <row r="213" spans="1:8" x14ac:dyDescent="0.2">
      <c r="A213" s="42" t="s">
        <v>758</v>
      </c>
      <c r="B213" s="43" t="str">
        <f ca="1">IFERROR(VLOOKUP(A213,Organisation:Acronym,2,FALSE)," ")</f>
        <v>UNHCR</v>
      </c>
      <c r="C213" s="43" t="str">
        <f ca="1">IFERROR(VLOOKUP(A213,Organisation:Type,3,FALSE)," ")</f>
        <v>UN agency</v>
      </c>
      <c r="D213" s="42" t="s">
        <v>832</v>
      </c>
      <c r="E213" s="42" t="s">
        <v>833</v>
      </c>
      <c r="F213" s="53" t="s">
        <v>834</v>
      </c>
      <c r="G213" s="94" t="s">
        <v>835</v>
      </c>
      <c r="H213" s="46"/>
    </row>
    <row r="214" spans="1:8" x14ac:dyDescent="0.2">
      <c r="A214" s="42" t="s">
        <v>758</v>
      </c>
      <c r="B214" s="43" t="str">
        <f ca="1">IFERROR(VLOOKUP(A214,Organisation:Acronym,2,FALSE)," ")</f>
        <v>UNHCR</v>
      </c>
      <c r="C214" s="43" t="str">
        <f ca="1">IFERROR(VLOOKUP(A214,Organisation:Type,3,FALSE)," ")</f>
        <v>UN agency</v>
      </c>
      <c r="D214" s="42" t="s">
        <v>698</v>
      </c>
      <c r="E214" s="42" t="s">
        <v>836</v>
      </c>
      <c r="F214" s="53" t="s">
        <v>394</v>
      </c>
      <c r="G214" s="94" t="s">
        <v>837</v>
      </c>
      <c r="H214" s="46"/>
    </row>
    <row r="215" spans="1:8" x14ac:dyDescent="0.2">
      <c r="A215" s="42" t="s">
        <v>758</v>
      </c>
      <c r="B215" s="43" t="str">
        <f ca="1">IFERROR(VLOOKUP(A215,Organisation:Acronym,2,FALSE)," ")</f>
        <v>UNHCR</v>
      </c>
      <c r="C215" s="43" t="str">
        <f ca="1">IFERROR(VLOOKUP(A215,Organisation:Type,3,FALSE)," ")</f>
        <v>UN agency</v>
      </c>
      <c r="D215" s="42" t="s">
        <v>838</v>
      </c>
      <c r="E215" s="42" t="s">
        <v>839</v>
      </c>
      <c r="F215" s="53" t="s">
        <v>840</v>
      </c>
      <c r="G215" s="94" t="s">
        <v>841</v>
      </c>
      <c r="H215" s="46"/>
    </row>
    <row r="216" spans="1:8" x14ac:dyDescent="0.2">
      <c r="A216" s="61" t="s">
        <v>758</v>
      </c>
      <c r="B216" s="69" t="str">
        <f ca="1">IFERROR(VLOOKUP(A216,Organisation:Acronym,2,FALSE)," ")</f>
        <v>UNHCR</v>
      </c>
      <c r="C216" s="69" t="str">
        <f ca="1">IFERROR(VLOOKUP(A216,Organisation:Type,3,FALSE)," ")</f>
        <v>UN agency</v>
      </c>
      <c r="D216" s="61" t="s">
        <v>380</v>
      </c>
      <c r="E216" s="61" t="s">
        <v>842</v>
      </c>
      <c r="F216" s="70" t="s">
        <v>843</v>
      </c>
      <c r="G216" s="66" t="s">
        <v>844</v>
      </c>
      <c r="H216" s="71"/>
    </row>
    <row r="217" spans="1:8" x14ac:dyDescent="0.2">
      <c r="A217" s="61" t="s">
        <v>758</v>
      </c>
      <c r="B217" s="69" t="str">
        <f ca="1">IFERROR(VLOOKUP(A217,Organisation:Acronym,2,FALSE)," ")</f>
        <v>UNHCR</v>
      </c>
      <c r="C217" s="69" t="str">
        <f ca="1">IFERROR(VLOOKUP(A217,Organisation:Type,3,FALSE)," ")</f>
        <v>UN agency</v>
      </c>
      <c r="D217" s="61" t="s">
        <v>845</v>
      </c>
      <c r="E217" s="61" t="s">
        <v>846</v>
      </c>
      <c r="F217" s="64" t="s">
        <v>847</v>
      </c>
      <c r="G217" s="66" t="s">
        <v>848</v>
      </c>
      <c r="H217" s="62"/>
    </row>
    <row r="218" spans="1:8" x14ac:dyDescent="0.2">
      <c r="A218" s="40" t="s">
        <v>849</v>
      </c>
      <c r="B218" s="41" t="str">
        <f ca="1">IFERROR(VLOOKUP(A218,Organisation:Acronym,2,FALSE)," ")</f>
        <v>UNICEF</v>
      </c>
      <c r="C218" s="41" t="str">
        <f ca="1">IFERROR(VLOOKUP(A218,Organisation:Type,3,FALSE)," ")</f>
        <v>UN agency</v>
      </c>
      <c r="D218" s="38" t="s">
        <v>850</v>
      </c>
      <c r="E218" s="38" t="s">
        <v>851</v>
      </c>
      <c r="F218" s="56" t="s">
        <v>852</v>
      </c>
      <c r="G218" s="93" t="s">
        <v>853</v>
      </c>
      <c r="H218" s="54"/>
    </row>
    <row r="219" spans="1:8" x14ac:dyDescent="0.2">
      <c r="A219" s="40" t="s">
        <v>849</v>
      </c>
      <c r="B219" s="41" t="str">
        <f ca="1">IFERROR(VLOOKUP(A219,Organisation:Acronym,2,FALSE)," ")</f>
        <v>UNICEF</v>
      </c>
      <c r="C219" s="41" t="str">
        <f ca="1">IFERROR(VLOOKUP(A219,Organisation:Type,3,FALSE)," ")</f>
        <v>UN agency</v>
      </c>
      <c r="D219" s="42" t="s">
        <v>854</v>
      </c>
      <c r="E219" s="42" t="s">
        <v>855</v>
      </c>
      <c r="F219" s="53" t="s">
        <v>211</v>
      </c>
      <c r="G219" s="55" t="s">
        <v>856</v>
      </c>
      <c r="H219" s="55" t="s">
        <v>857</v>
      </c>
    </row>
    <row r="220" spans="1:8" x14ac:dyDescent="0.2">
      <c r="A220" s="40" t="s">
        <v>849</v>
      </c>
      <c r="B220" s="41" t="str">
        <f ca="1">IFERROR(VLOOKUP(A220,Organisation:Acronym,2,FALSE)," ")</f>
        <v>UNICEF</v>
      </c>
      <c r="C220" s="41" t="str">
        <f ca="1">IFERROR(VLOOKUP(A220,Organisation:Type,3,FALSE)," ")</f>
        <v>UN agency</v>
      </c>
      <c r="D220" s="42" t="s">
        <v>858</v>
      </c>
      <c r="E220" s="42" t="s">
        <v>859</v>
      </c>
      <c r="F220" s="53" t="s">
        <v>860</v>
      </c>
      <c r="G220" s="40" t="s">
        <v>861</v>
      </c>
      <c r="H220" s="55"/>
    </row>
    <row r="221" spans="1:8" x14ac:dyDescent="0.2">
      <c r="A221" s="40" t="s">
        <v>849</v>
      </c>
      <c r="B221" s="41" t="str">
        <f ca="1">IFERROR(VLOOKUP(A221,Organisation:Acronym,2,FALSE)," ")</f>
        <v>UNICEF</v>
      </c>
      <c r="C221" s="41" t="str">
        <f ca="1">IFERROR(VLOOKUP(A221,Organisation:Type,3,FALSE)," ")</f>
        <v>UN agency</v>
      </c>
      <c r="D221" s="38" t="s">
        <v>795</v>
      </c>
      <c r="E221" s="38" t="s">
        <v>862</v>
      </c>
      <c r="F221" s="56" t="s">
        <v>863</v>
      </c>
      <c r="G221" s="93" t="s">
        <v>864</v>
      </c>
      <c r="H221" s="54" t="s">
        <v>865</v>
      </c>
    </row>
    <row r="222" spans="1:8" x14ac:dyDescent="0.2">
      <c r="A222" s="40" t="s">
        <v>849</v>
      </c>
      <c r="B222" s="41" t="str">
        <f ca="1">IFERROR(VLOOKUP(A222,Organisation:Acronym,2,FALSE)," ")</f>
        <v>UNICEF</v>
      </c>
      <c r="C222" s="41" t="str">
        <f ca="1">IFERROR(VLOOKUP(A222,Organisation:Type,3,FALSE)," ")</f>
        <v>UN agency</v>
      </c>
      <c r="D222" s="42" t="s">
        <v>866</v>
      </c>
      <c r="E222" s="42" t="s">
        <v>867</v>
      </c>
      <c r="F222" s="53" t="s">
        <v>868</v>
      </c>
      <c r="G222" s="94" t="s">
        <v>869</v>
      </c>
      <c r="H222" s="55"/>
    </row>
    <row r="223" spans="1:8" x14ac:dyDescent="0.2">
      <c r="A223" s="40" t="s">
        <v>849</v>
      </c>
      <c r="B223" s="41" t="str">
        <f ca="1">IFERROR(VLOOKUP(A223,Organisation:Acronym,2,FALSE)," ")</f>
        <v>UNICEF</v>
      </c>
      <c r="C223" s="41" t="str">
        <f ca="1">IFERROR(VLOOKUP(A223,Organisation:Type,3,FALSE)," ")</f>
        <v>UN agency</v>
      </c>
      <c r="D223" s="42" t="s">
        <v>870</v>
      </c>
      <c r="E223" s="42" t="s">
        <v>871</v>
      </c>
      <c r="F223" s="53" t="s">
        <v>872</v>
      </c>
      <c r="G223" s="94" t="s">
        <v>873</v>
      </c>
      <c r="H223" s="46" t="s">
        <v>874</v>
      </c>
    </row>
    <row r="224" spans="1:8" x14ac:dyDescent="0.2">
      <c r="A224" s="40" t="s">
        <v>849</v>
      </c>
      <c r="B224" s="41" t="str">
        <f ca="1">IFERROR(VLOOKUP(A224,Organisation:Acronym,2,FALSE)," ")</f>
        <v>UNICEF</v>
      </c>
      <c r="C224" s="67" t="str">
        <f ca="1">IFERROR(VLOOKUP(A224,Organisation:Type,3,FALSE)," ")</f>
        <v>UN agency</v>
      </c>
      <c r="D224" s="84" t="s">
        <v>74</v>
      </c>
      <c r="E224" s="84" t="s">
        <v>875</v>
      </c>
      <c r="F224" s="85" t="s">
        <v>876</v>
      </c>
      <c r="G224" s="84" t="s">
        <v>877</v>
      </c>
      <c r="H224" s="86"/>
    </row>
    <row r="225" spans="1:8" x14ac:dyDescent="0.2">
      <c r="A225" s="40" t="s">
        <v>849</v>
      </c>
      <c r="B225" s="41" t="str">
        <f ca="1">IFERROR(VLOOKUP(A225,Organisation:Acronym,2,FALSE)," ")</f>
        <v>UNICEF</v>
      </c>
      <c r="C225" s="67" t="str">
        <f ca="1">IFERROR(VLOOKUP(A225,Organisation:Type,3,FALSE)," ")</f>
        <v>UN agency</v>
      </c>
      <c r="D225" s="84" t="s">
        <v>878</v>
      </c>
      <c r="E225" s="84" t="s">
        <v>879</v>
      </c>
      <c r="F225" s="85" t="s">
        <v>289</v>
      </c>
      <c r="G225" s="97" t="s">
        <v>880</v>
      </c>
      <c r="H225" s="87" t="s">
        <v>881</v>
      </c>
    </row>
    <row r="226" spans="1:8" x14ac:dyDescent="0.2">
      <c r="A226" s="40" t="s">
        <v>849</v>
      </c>
      <c r="B226" s="41" t="str">
        <f ca="1">IFERROR(VLOOKUP(A226,Organisation:Acronym,2,FALSE)," ")</f>
        <v>UNICEF</v>
      </c>
      <c r="C226" s="67" t="str">
        <f ca="1">IFERROR(VLOOKUP(A226,Organisation:Type,3,FALSE)," ")</f>
        <v>UN agency</v>
      </c>
      <c r="D226" s="84" t="s">
        <v>882</v>
      </c>
      <c r="E226" s="84" t="s">
        <v>883</v>
      </c>
      <c r="F226" s="85" t="s">
        <v>35</v>
      </c>
      <c r="G226" s="97" t="s">
        <v>884</v>
      </c>
      <c r="H226" s="86"/>
    </row>
    <row r="227" spans="1:8" x14ac:dyDescent="0.2">
      <c r="A227" s="40" t="s">
        <v>849</v>
      </c>
      <c r="B227" s="41" t="str">
        <f ca="1">IFERROR(VLOOKUP(A227,Organisation:Acronym,2,FALSE)," ")</f>
        <v>UNICEF</v>
      </c>
      <c r="C227" s="67" t="str">
        <f ca="1">IFERROR(VLOOKUP(A227,Organisation:Type,3,FALSE)," ")</f>
        <v>UN agency</v>
      </c>
      <c r="D227" s="84" t="s">
        <v>885</v>
      </c>
      <c r="E227" s="84" t="s">
        <v>886</v>
      </c>
      <c r="F227" s="85" t="s">
        <v>887</v>
      </c>
      <c r="G227" s="97" t="s">
        <v>888</v>
      </c>
      <c r="H227" s="86"/>
    </row>
    <row r="228" spans="1:8" x14ac:dyDescent="0.2">
      <c r="A228" s="40" t="s">
        <v>849</v>
      </c>
      <c r="B228" s="41" t="str">
        <f ca="1">IFERROR(VLOOKUP(A228,Organisation:Acronym,2,FALSE)," ")</f>
        <v>UNICEF</v>
      </c>
      <c r="C228" s="67" t="str">
        <f ca="1">IFERROR(VLOOKUP(A228,Organisation:Type,3,FALSE)," ")</f>
        <v>UN agency</v>
      </c>
      <c r="D228" s="84" t="s">
        <v>889</v>
      </c>
      <c r="E228" s="84" t="s">
        <v>890</v>
      </c>
      <c r="F228" s="85" t="s">
        <v>891</v>
      </c>
      <c r="G228" s="83" t="s">
        <v>892</v>
      </c>
      <c r="H228" s="86"/>
    </row>
    <row r="229" spans="1:8" x14ac:dyDescent="0.2">
      <c r="A229" s="40" t="s">
        <v>849</v>
      </c>
      <c r="B229" s="41" t="str">
        <f ca="1">IFERROR(VLOOKUP(A229,Organisation:Acronym,2,FALSE)," ")</f>
        <v>UNICEF</v>
      </c>
      <c r="C229" s="67" t="str">
        <f ca="1">IFERROR(VLOOKUP(A229,Organisation:Type,3,FALSE)," ")</f>
        <v>UN agency</v>
      </c>
      <c r="D229" s="84" t="s">
        <v>893</v>
      </c>
      <c r="E229" s="84" t="s">
        <v>894</v>
      </c>
      <c r="F229" s="85" t="s">
        <v>211</v>
      </c>
      <c r="G229" s="97" t="s">
        <v>895</v>
      </c>
      <c r="H229" s="86"/>
    </row>
    <row r="230" spans="1:8" x14ac:dyDescent="0.2">
      <c r="A230" s="42" t="s">
        <v>896</v>
      </c>
      <c r="B230" s="41" t="str">
        <f ca="1">IFERROR(VLOOKUP(A230,Organisation:Acronym,2,FALSE)," ")</f>
        <v>-</v>
      </c>
      <c r="C230" s="67" t="str">
        <f ca="1">IFERROR(VLOOKUP(A230,Organisation:Type,3,FALSE)," ")</f>
        <v>University</v>
      </c>
      <c r="D230" s="84" t="s">
        <v>609</v>
      </c>
      <c r="E230" s="84" t="s">
        <v>35</v>
      </c>
      <c r="F230" s="85" t="s">
        <v>35</v>
      </c>
      <c r="G230" s="98" t="s">
        <v>897</v>
      </c>
      <c r="H230" s="86"/>
    </row>
    <row r="231" spans="1:8" x14ac:dyDescent="0.2">
      <c r="A231" s="42" t="s">
        <v>896</v>
      </c>
      <c r="B231" s="43" t="str">
        <f ca="1">IFERROR(VLOOKUP(A231,Organisation:Acronym,2,FALSE)," ")</f>
        <v>-</v>
      </c>
      <c r="C231" s="67" t="str">
        <f ca="1">IFERROR(VLOOKUP(A231,Organisation:Type,3,FALSE)," ")</f>
        <v>University</v>
      </c>
      <c r="D231" s="88" t="s">
        <v>898</v>
      </c>
      <c r="E231" s="88" t="s">
        <v>899</v>
      </c>
      <c r="F231" s="88" t="s">
        <v>900</v>
      </c>
      <c r="G231" s="99" t="s">
        <v>901</v>
      </c>
      <c r="H231" s="87">
        <v>6976863346</v>
      </c>
    </row>
    <row r="232" spans="1:8" x14ac:dyDescent="0.2">
      <c r="G232" s="103"/>
    </row>
    <row r="233" spans="1:8" x14ac:dyDescent="0.2">
      <c r="G233" s="103"/>
    </row>
  </sheetData>
  <sortState ref="A227:J430">
    <sortCondition ref="D227"/>
  </sortState>
  <dataConsolidate/>
  <mergeCells count="1">
    <mergeCell ref="A1:H1"/>
  </mergeCells>
  <phoneticPr fontId="23" type="noConversion"/>
  <conditionalFormatting sqref="D23:E23 D24:F31 A4:H6 G20:H20 A9:H13 G16:H18 A16:F20 A23:C31 G23:H31 A43:H46 A48:H53 A79:H85 A116:C117 A149:C149 A151:C151 A171:C171 A103:C114 A153:C157 D88:H91 A88:C101 A34:H40 A56:H75 A121:C147">
    <cfRule type="expression" dxfId="34" priority="73">
      <formula>#REF!="Y"</formula>
    </cfRule>
  </conditionalFormatting>
  <conditionalFormatting sqref="A7:H8">
    <cfRule type="expression" dxfId="33" priority="31">
      <formula>#REF!="Y"</formula>
    </cfRule>
  </conditionalFormatting>
  <conditionalFormatting sqref="A14:H15">
    <cfRule type="expression" dxfId="32" priority="30">
      <formula>#REF!="Y"</formula>
    </cfRule>
  </conditionalFormatting>
  <conditionalFormatting sqref="D21:H21 H22 D22 F22 A21:C22">
    <cfRule type="expression" dxfId="31" priority="29">
      <formula>#REF!="Y"</formula>
    </cfRule>
  </conditionalFormatting>
  <conditionalFormatting sqref="A32:H33">
    <cfRule type="expression" dxfId="30" priority="28">
      <formula>#REF!="Y"</formula>
    </cfRule>
  </conditionalFormatting>
  <conditionalFormatting sqref="H41:H42 A41:F42">
    <cfRule type="expression" dxfId="29" priority="27">
      <formula>#REF!="Y"</formula>
    </cfRule>
  </conditionalFormatting>
  <conditionalFormatting sqref="H47 A47:F47">
    <cfRule type="expression" dxfId="28" priority="26">
      <formula>#REF!="Y"</formula>
    </cfRule>
  </conditionalFormatting>
  <conditionalFormatting sqref="G47">
    <cfRule type="expression" dxfId="27" priority="25">
      <formula>#REF!="Y"</formula>
    </cfRule>
  </conditionalFormatting>
  <conditionalFormatting sqref="A54:E54 G54">
    <cfRule type="expression" dxfId="26" priority="24">
      <formula>#REF!="Y"</formula>
    </cfRule>
  </conditionalFormatting>
  <conditionalFormatting sqref="A55:E55">
    <cfRule type="expression" dxfId="25" priority="23">
      <formula>#REF!="Y"</formula>
    </cfRule>
  </conditionalFormatting>
  <conditionalFormatting sqref="G55">
    <cfRule type="expression" dxfId="24" priority="22">
      <formula>#REF!="Y"</formula>
    </cfRule>
  </conditionalFormatting>
  <conditionalFormatting sqref="H55">
    <cfRule type="expression" dxfId="23" priority="21">
      <formula>#REF!="Y"</formula>
    </cfRule>
  </conditionalFormatting>
  <conditionalFormatting sqref="G78:H78 H76:H77 A76:F78">
    <cfRule type="expression" dxfId="22" priority="20">
      <formula>#REF!="Y"</formula>
    </cfRule>
  </conditionalFormatting>
  <conditionalFormatting sqref="A86:F86">
    <cfRule type="expression" dxfId="21" priority="19">
      <formula>#REF!="Y"</formula>
    </cfRule>
  </conditionalFormatting>
  <conditionalFormatting sqref="G86">
    <cfRule type="expression" dxfId="20" priority="18">
      <formula>#REF!="Y"</formula>
    </cfRule>
  </conditionalFormatting>
  <conditionalFormatting sqref="H86">
    <cfRule type="expression" dxfId="19" priority="17">
      <formula>#REF!="Y"</formula>
    </cfRule>
  </conditionalFormatting>
  <conditionalFormatting sqref="H87 A87:F87">
    <cfRule type="expression" dxfId="18" priority="16">
      <formula>#REF!="Y"</formula>
    </cfRule>
  </conditionalFormatting>
  <conditionalFormatting sqref="G87">
    <cfRule type="expression" dxfId="17" priority="15">
      <formula>#REF!="Y"</formula>
    </cfRule>
  </conditionalFormatting>
  <conditionalFormatting sqref="A102:C102">
    <cfRule type="expression" dxfId="16" priority="14">
      <formula>#REF!="Y"</formula>
    </cfRule>
  </conditionalFormatting>
  <conditionalFormatting sqref="A115:C115">
    <cfRule type="expression" dxfId="15" priority="13">
      <formula>#REF!="Y"</formula>
    </cfRule>
  </conditionalFormatting>
  <conditionalFormatting sqref="A118:C120">
    <cfRule type="expression" dxfId="14" priority="12">
      <formula>#REF!="Y"</formula>
    </cfRule>
  </conditionalFormatting>
  <conditionalFormatting sqref="G118">
    <cfRule type="expression" dxfId="13" priority="11">
      <formula>#REF!="Y"</formula>
    </cfRule>
  </conditionalFormatting>
  <conditionalFormatting sqref="G119:G120">
    <cfRule type="expression" dxfId="12" priority="10">
      <formula>#REF!="Y"</formula>
    </cfRule>
  </conditionalFormatting>
  <conditionalFormatting sqref="A148:C148">
    <cfRule type="expression" dxfId="11" priority="9">
      <formula>#REF!="Y"</formula>
    </cfRule>
  </conditionalFormatting>
  <conditionalFormatting sqref="A152:C152">
    <cfRule type="expression" dxfId="10" priority="8">
      <formula>#REF!="Y"</formula>
    </cfRule>
  </conditionalFormatting>
  <conditionalFormatting sqref="A150:C150">
    <cfRule type="expression" dxfId="9" priority="7">
      <formula>#REF!="Y"</formula>
    </cfRule>
  </conditionalFormatting>
  <conditionalFormatting sqref="A158:C169">
    <cfRule type="expression" dxfId="8" priority="6">
      <formula>#REF!="Y"</formula>
    </cfRule>
  </conditionalFormatting>
  <conditionalFormatting sqref="G159">
    <cfRule type="expression" dxfId="7" priority="5">
      <formula>#REF!="Y"</formula>
    </cfRule>
  </conditionalFormatting>
  <conditionalFormatting sqref="H159:H160">
    <cfRule type="expression" dxfId="6" priority="4">
      <formula>#REF!="Y"</formula>
    </cfRule>
  </conditionalFormatting>
  <conditionalFormatting sqref="A170:C170">
    <cfRule type="expression" dxfId="5" priority="3">
      <formula>#REF!="Y"</formula>
    </cfRule>
  </conditionalFormatting>
  <conditionalFormatting sqref="F54">
    <cfRule type="expression" dxfId="4" priority="2">
      <formula>#REF!="Y"</formula>
    </cfRule>
  </conditionalFormatting>
  <conditionalFormatting sqref="F55">
    <cfRule type="expression" dxfId="3" priority="1">
      <formula>#REF!="Y"</formula>
    </cfRule>
  </conditionalFormatting>
  <dataValidations count="2">
    <dataValidation operator="greaterThan" allowBlank="1" showInputMessage="1" showErrorMessage="1" sqref="G4:H4 G20:H20 G21 H21:H22 H41:H42 G43:H53 G54 H76:H78 G78 G79:H85 G86:G87 H87 G118:G120 G159:H160 G88:H91 G6:H18 G23:H40 G56:H75"/>
    <dataValidation type="list" allowBlank="1" showInputMessage="1" showErrorMessage="1" errorTitle="Organisation not listed" error="The organisation you have entered is not on the dropdown list. " sqref="A3:A231">
      <formula1>Organisation</formula1>
    </dataValidation>
  </dataValidations>
  <hyperlinks>
    <hyperlink ref="G228" r:id="rId1"/>
  </hyperlinks>
  <pageMargins left="0.25" right="0.25" top="0.25" bottom="0.25" header="0.25" footer="0.25"/>
  <pageSetup paperSize="9" scale="92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G155"/>
  <sheetViews>
    <sheetView showGridLines="0" workbookViewId="0">
      <pane ySplit="1" topLeftCell="A12" activePane="bottomLeft" state="frozen"/>
      <selection pane="bottomLeft" activeCell="D2" sqref="D2"/>
    </sheetView>
  </sheetViews>
  <sheetFormatPr baseColWidth="10" defaultColWidth="11.5" defaultRowHeight="15" x14ac:dyDescent="0.2"/>
  <cols>
    <col min="1" max="1" width="3.5" style="27" customWidth="1"/>
    <col min="2" max="2" width="30.6640625" style="28" bestFit="1" customWidth="1"/>
    <col min="3" max="3" width="3.5" style="27" customWidth="1"/>
    <col min="4" max="4" width="44.83203125" style="28" customWidth="1"/>
    <col min="5" max="5" width="19.6640625" style="28" bestFit="1" customWidth="1"/>
    <col min="6" max="6" width="17.6640625" style="28" bestFit="1" customWidth="1"/>
    <col min="7" max="7" width="3.5" style="27" customWidth="1"/>
    <col min="8" max="16384" width="11.5" style="28"/>
  </cols>
  <sheetData>
    <row r="1" spans="1:7" s="1" customFormat="1" ht="20.25" customHeight="1" x14ac:dyDescent="0.2">
      <c r="A1" s="23"/>
      <c r="B1" s="36" t="s">
        <v>2</v>
      </c>
      <c r="C1" s="23"/>
      <c r="D1" s="35" t="s">
        <v>902</v>
      </c>
      <c r="E1" s="35" t="s">
        <v>1</v>
      </c>
      <c r="F1" s="35" t="s">
        <v>903</v>
      </c>
      <c r="G1" s="23"/>
    </row>
    <row r="2" spans="1:7" x14ac:dyDescent="0.2">
      <c r="B2" s="34" t="s">
        <v>904</v>
      </c>
      <c r="D2" s="76" t="s">
        <v>8</v>
      </c>
      <c r="E2" s="77" t="s">
        <v>35</v>
      </c>
      <c r="F2" s="78" t="s">
        <v>905</v>
      </c>
    </row>
    <row r="3" spans="1:7" x14ac:dyDescent="0.2">
      <c r="B3" s="34" t="s">
        <v>906</v>
      </c>
      <c r="D3" s="79" t="s">
        <v>14</v>
      </c>
      <c r="E3" s="80" t="s">
        <v>35</v>
      </c>
      <c r="F3" s="79" t="s">
        <v>907</v>
      </c>
    </row>
    <row r="4" spans="1:7" x14ac:dyDescent="0.2">
      <c r="B4" s="34" t="s">
        <v>908</v>
      </c>
      <c r="D4" s="79" t="s">
        <v>19</v>
      </c>
      <c r="E4" s="80" t="s">
        <v>35</v>
      </c>
      <c r="F4" s="79" t="s">
        <v>909</v>
      </c>
    </row>
    <row r="5" spans="1:7" x14ac:dyDescent="0.2">
      <c r="B5" s="34" t="s">
        <v>905</v>
      </c>
      <c r="D5" s="79" t="s">
        <v>37</v>
      </c>
      <c r="E5" s="80" t="s">
        <v>35</v>
      </c>
      <c r="F5" s="81" t="s">
        <v>905</v>
      </c>
    </row>
    <row r="6" spans="1:7" x14ac:dyDescent="0.2">
      <c r="B6" s="34" t="s">
        <v>910</v>
      </c>
      <c r="D6" s="79" t="s">
        <v>42</v>
      </c>
      <c r="E6" s="80" t="s">
        <v>35</v>
      </c>
      <c r="F6" s="81" t="s">
        <v>909</v>
      </c>
    </row>
    <row r="7" spans="1:7" x14ac:dyDescent="0.2">
      <c r="B7" s="34" t="s">
        <v>909</v>
      </c>
      <c r="D7" s="76" t="s">
        <v>58</v>
      </c>
      <c r="E7" s="77" t="s">
        <v>911</v>
      </c>
      <c r="F7" s="78" t="s">
        <v>912</v>
      </c>
    </row>
    <row r="8" spans="1:7" x14ac:dyDescent="0.2">
      <c r="B8" s="34" t="s">
        <v>912</v>
      </c>
      <c r="D8" s="79" t="s">
        <v>68</v>
      </c>
      <c r="E8" s="80" t="s">
        <v>913</v>
      </c>
      <c r="F8" s="81" t="s">
        <v>905</v>
      </c>
    </row>
    <row r="9" spans="1:7" x14ac:dyDescent="0.2">
      <c r="B9" s="34" t="s">
        <v>914</v>
      </c>
      <c r="D9" s="79" t="s">
        <v>73</v>
      </c>
      <c r="E9" s="80" t="s">
        <v>915</v>
      </c>
      <c r="F9" s="81" t="s">
        <v>905</v>
      </c>
    </row>
    <row r="10" spans="1:7" x14ac:dyDescent="0.2">
      <c r="B10" s="34" t="s">
        <v>907</v>
      </c>
      <c r="D10" s="79" t="s">
        <v>79</v>
      </c>
      <c r="E10" s="80" t="s">
        <v>35</v>
      </c>
      <c r="F10" s="81" t="s">
        <v>916</v>
      </c>
    </row>
    <row r="11" spans="1:7" x14ac:dyDescent="0.2">
      <c r="B11" s="34" t="s">
        <v>917</v>
      </c>
      <c r="D11" s="76" t="s">
        <v>92</v>
      </c>
      <c r="E11" s="77" t="s">
        <v>35</v>
      </c>
      <c r="F11" s="78" t="s">
        <v>905</v>
      </c>
    </row>
    <row r="12" spans="1:7" x14ac:dyDescent="0.2">
      <c r="B12" s="34" t="s">
        <v>918</v>
      </c>
      <c r="D12" s="76" t="s">
        <v>109</v>
      </c>
      <c r="E12" s="77" t="s">
        <v>919</v>
      </c>
      <c r="F12" s="78" t="s">
        <v>905</v>
      </c>
    </row>
    <row r="13" spans="1:7" x14ac:dyDescent="0.2">
      <c r="B13" s="34" t="s">
        <v>916</v>
      </c>
      <c r="D13" s="79" t="s">
        <v>125</v>
      </c>
      <c r="E13" s="80" t="s">
        <v>920</v>
      </c>
      <c r="F13" s="79" t="s">
        <v>905</v>
      </c>
    </row>
    <row r="14" spans="1:7" x14ac:dyDescent="0.2">
      <c r="B14" s="34"/>
      <c r="D14" s="76" t="s">
        <v>156</v>
      </c>
      <c r="E14" s="77" t="s">
        <v>921</v>
      </c>
      <c r="F14" s="78" t="s">
        <v>916</v>
      </c>
    </row>
    <row r="15" spans="1:7" x14ac:dyDescent="0.2">
      <c r="B15" s="34"/>
      <c r="D15" s="79" t="s">
        <v>157</v>
      </c>
      <c r="E15" s="80" t="s">
        <v>157</v>
      </c>
      <c r="F15" s="81" t="s">
        <v>909</v>
      </c>
    </row>
    <row r="16" spans="1:7" x14ac:dyDescent="0.2">
      <c r="B16" s="34"/>
      <c r="D16" s="79" t="s">
        <v>181</v>
      </c>
      <c r="E16" s="80" t="s">
        <v>922</v>
      </c>
      <c r="F16" s="81" t="s">
        <v>909</v>
      </c>
    </row>
    <row r="17" spans="2:6" x14ac:dyDescent="0.2">
      <c r="B17" s="34"/>
      <c r="D17" s="79" t="s">
        <v>191</v>
      </c>
      <c r="E17" s="80" t="s">
        <v>923</v>
      </c>
      <c r="F17" s="81" t="s">
        <v>906</v>
      </c>
    </row>
    <row r="18" spans="2:6" x14ac:dyDescent="0.2">
      <c r="B18" s="34"/>
      <c r="D18" s="76" t="s">
        <v>202</v>
      </c>
      <c r="E18" s="77" t="s">
        <v>35</v>
      </c>
      <c r="F18" s="78" t="s">
        <v>909</v>
      </c>
    </row>
    <row r="19" spans="2:6" x14ac:dyDescent="0.2">
      <c r="D19" s="79" t="s">
        <v>208</v>
      </c>
      <c r="E19" s="80" t="s">
        <v>924</v>
      </c>
      <c r="F19" s="81" t="s">
        <v>905</v>
      </c>
    </row>
    <row r="20" spans="2:6" x14ac:dyDescent="0.2">
      <c r="D20" s="79" t="s">
        <v>213</v>
      </c>
      <c r="E20" s="80" t="s">
        <v>35</v>
      </c>
      <c r="F20" s="81" t="s">
        <v>909</v>
      </c>
    </row>
    <row r="21" spans="2:6" x14ac:dyDescent="0.2">
      <c r="D21" s="104" t="s">
        <v>219</v>
      </c>
      <c r="E21" s="105" t="s">
        <v>35</v>
      </c>
      <c r="F21" s="106" t="s">
        <v>905</v>
      </c>
    </row>
    <row r="22" spans="2:6" x14ac:dyDescent="0.2">
      <c r="D22" s="79" t="s">
        <v>224</v>
      </c>
      <c r="E22" s="80" t="s">
        <v>925</v>
      </c>
      <c r="F22" s="81" t="s">
        <v>909</v>
      </c>
    </row>
    <row r="23" spans="2:6" x14ac:dyDescent="0.2">
      <c r="D23" s="79" t="s">
        <v>237</v>
      </c>
      <c r="E23" s="80" t="s">
        <v>35</v>
      </c>
      <c r="F23" s="81" t="s">
        <v>918</v>
      </c>
    </row>
    <row r="24" spans="2:6" x14ac:dyDescent="0.2">
      <c r="D24" s="79" t="s">
        <v>242</v>
      </c>
      <c r="E24" s="80" t="s">
        <v>926</v>
      </c>
      <c r="F24" s="81" t="s">
        <v>905</v>
      </c>
    </row>
    <row r="25" spans="2:6" x14ac:dyDescent="0.2">
      <c r="D25" s="79" t="s">
        <v>246</v>
      </c>
      <c r="E25" s="80" t="s">
        <v>35</v>
      </c>
      <c r="F25" s="79" t="s">
        <v>905</v>
      </c>
    </row>
    <row r="26" spans="2:6" x14ac:dyDescent="0.2">
      <c r="D26" s="76" t="s">
        <v>256</v>
      </c>
      <c r="E26" s="77"/>
      <c r="F26" s="78" t="s">
        <v>916</v>
      </c>
    </row>
    <row r="27" spans="2:6" x14ac:dyDescent="0.2">
      <c r="D27" s="79" t="s">
        <v>278</v>
      </c>
      <c r="E27" s="80" t="s">
        <v>927</v>
      </c>
      <c r="F27" s="81" t="s">
        <v>908</v>
      </c>
    </row>
    <row r="28" spans="2:6" x14ac:dyDescent="0.2">
      <c r="D28" s="79" t="s">
        <v>284</v>
      </c>
      <c r="E28" s="80" t="s">
        <v>928</v>
      </c>
      <c r="F28" s="79" t="s">
        <v>917</v>
      </c>
    </row>
    <row r="29" spans="2:6" x14ac:dyDescent="0.2">
      <c r="D29" s="79" t="s">
        <v>302</v>
      </c>
      <c r="E29" s="80" t="s">
        <v>929</v>
      </c>
      <c r="F29" s="79" t="s">
        <v>905</v>
      </c>
    </row>
    <row r="30" spans="2:6" x14ac:dyDescent="0.2">
      <c r="D30" s="79" t="s">
        <v>307</v>
      </c>
      <c r="E30" s="80" t="s">
        <v>930</v>
      </c>
      <c r="F30" s="81" t="s">
        <v>905</v>
      </c>
    </row>
    <row r="31" spans="2:6" x14ac:dyDescent="0.2">
      <c r="D31" s="79" t="s">
        <v>311</v>
      </c>
      <c r="E31" s="80" t="s">
        <v>931</v>
      </c>
      <c r="F31" s="81" t="s">
        <v>905</v>
      </c>
    </row>
    <row r="32" spans="2:6" x14ac:dyDescent="0.2">
      <c r="D32" s="79" t="s">
        <v>316</v>
      </c>
      <c r="E32" s="80" t="s">
        <v>932</v>
      </c>
      <c r="F32" s="79" t="s">
        <v>905</v>
      </c>
    </row>
    <row r="33" spans="4:6" x14ac:dyDescent="0.2">
      <c r="D33" s="79" t="s">
        <v>329</v>
      </c>
      <c r="E33" s="80" t="s">
        <v>35</v>
      </c>
      <c r="F33" s="81" t="s">
        <v>905</v>
      </c>
    </row>
    <row r="34" spans="4:6" x14ac:dyDescent="0.2">
      <c r="D34" s="79" t="s">
        <v>333</v>
      </c>
      <c r="E34" s="80" t="s">
        <v>35</v>
      </c>
      <c r="F34" s="81" t="s">
        <v>905</v>
      </c>
    </row>
    <row r="35" spans="4:6" x14ac:dyDescent="0.2">
      <c r="D35" s="79" t="s">
        <v>337</v>
      </c>
      <c r="E35" s="80" t="s">
        <v>933</v>
      </c>
      <c r="F35" s="79" t="s">
        <v>905</v>
      </c>
    </row>
    <row r="36" spans="4:6" x14ac:dyDescent="0.2">
      <c r="D36" s="79" t="s">
        <v>347</v>
      </c>
      <c r="E36" s="80" t="s">
        <v>35</v>
      </c>
      <c r="F36" s="81" t="s">
        <v>905</v>
      </c>
    </row>
    <row r="37" spans="4:6" x14ac:dyDescent="0.2">
      <c r="D37" s="79" t="s">
        <v>366</v>
      </c>
      <c r="E37" s="80" t="s">
        <v>35</v>
      </c>
      <c r="F37" s="81" t="s">
        <v>905</v>
      </c>
    </row>
    <row r="38" spans="4:6" x14ac:dyDescent="0.2">
      <c r="D38" s="79" t="s">
        <v>384</v>
      </c>
      <c r="E38" s="80" t="s">
        <v>35</v>
      </c>
      <c r="F38" s="81" t="s">
        <v>909</v>
      </c>
    </row>
    <row r="39" spans="4:6" x14ac:dyDescent="0.2">
      <c r="D39" s="79" t="s">
        <v>419</v>
      </c>
      <c r="E39" s="80" t="s">
        <v>934</v>
      </c>
      <c r="F39" s="79" t="s">
        <v>908</v>
      </c>
    </row>
    <row r="40" spans="4:6" x14ac:dyDescent="0.2">
      <c r="D40" s="79" t="s">
        <v>444</v>
      </c>
      <c r="E40" s="80" t="s">
        <v>935</v>
      </c>
      <c r="F40" s="79" t="s">
        <v>908</v>
      </c>
    </row>
    <row r="41" spans="4:6" x14ac:dyDescent="0.2">
      <c r="D41" s="76" t="s">
        <v>472</v>
      </c>
      <c r="E41" s="77" t="s">
        <v>35</v>
      </c>
      <c r="F41" s="78" t="s">
        <v>908</v>
      </c>
    </row>
    <row r="42" spans="4:6" x14ac:dyDescent="0.2">
      <c r="D42" s="76" t="s">
        <v>481</v>
      </c>
      <c r="E42" s="77" t="s">
        <v>35</v>
      </c>
      <c r="F42" s="78" t="s">
        <v>908</v>
      </c>
    </row>
    <row r="43" spans="4:6" x14ac:dyDescent="0.2">
      <c r="D43" s="76" t="s">
        <v>488</v>
      </c>
      <c r="E43" s="77" t="s">
        <v>35</v>
      </c>
      <c r="F43" s="78" t="s">
        <v>908</v>
      </c>
    </row>
    <row r="44" spans="4:6" x14ac:dyDescent="0.2">
      <c r="D44" s="79" t="s">
        <v>497</v>
      </c>
      <c r="E44" s="80" t="s">
        <v>936</v>
      </c>
      <c r="F44" s="81" t="s">
        <v>909</v>
      </c>
    </row>
    <row r="45" spans="4:6" x14ac:dyDescent="0.2">
      <c r="D45" s="79" t="s">
        <v>508</v>
      </c>
      <c r="E45" s="80" t="s">
        <v>35</v>
      </c>
      <c r="F45" s="81" t="s">
        <v>916</v>
      </c>
    </row>
    <row r="46" spans="4:6" x14ac:dyDescent="0.2">
      <c r="D46" s="79" t="s">
        <v>512</v>
      </c>
      <c r="E46" s="80" t="s">
        <v>937</v>
      </c>
      <c r="F46" s="79" t="s">
        <v>905</v>
      </c>
    </row>
    <row r="47" spans="4:6" x14ac:dyDescent="0.2">
      <c r="D47" s="76" t="s">
        <v>531</v>
      </c>
      <c r="E47" s="77" t="s">
        <v>35</v>
      </c>
      <c r="F47" s="78" t="s">
        <v>909</v>
      </c>
    </row>
    <row r="48" spans="4:6" x14ac:dyDescent="0.2">
      <c r="D48" s="79" t="s">
        <v>551</v>
      </c>
      <c r="E48" s="80"/>
      <c r="F48" s="82" t="s">
        <v>916</v>
      </c>
    </row>
    <row r="49" spans="4:6" x14ac:dyDescent="0.2">
      <c r="D49" s="79" t="s">
        <v>554</v>
      </c>
      <c r="E49" s="80" t="s">
        <v>35</v>
      </c>
      <c r="F49" s="81" t="s">
        <v>909</v>
      </c>
    </row>
    <row r="50" spans="4:6" x14ac:dyDescent="0.2">
      <c r="D50" s="79" t="s">
        <v>562</v>
      </c>
      <c r="E50" s="80" t="s">
        <v>35</v>
      </c>
      <c r="F50" s="79" t="s">
        <v>909</v>
      </c>
    </row>
    <row r="51" spans="4:6" x14ac:dyDescent="0.2">
      <c r="D51" s="68" t="s">
        <v>583</v>
      </c>
      <c r="E51" s="77" t="s">
        <v>938</v>
      </c>
      <c r="F51" s="78" t="s">
        <v>916</v>
      </c>
    </row>
    <row r="52" spans="4:6" x14ac:dyDescent="0.2">
      <c r="D52" s="79" t="s">
        <v>588</v>
      </c>
      <c r="E52" s="80" t="s">
        <v>35</v>
      </c>
      <c r="F52" s="81" t="s">
        <v>909</v>
      </c>
    </row>
    <row r="53" spans="4:6" x14ac:dyDescent="0.2">
      <c r="D53" s="104" t="s">
        <v>592</v>
      </c>
      <c r="E53" s="105" t="s">
        <v>939</v>
      </c>
      <c r="F53" s="106" t="s">
        <v>905</v>
      </c>
    </row>
    <row r="54" spans="4:6" x14ac:dyDescent="0.2">
      <c r="D54" s="79" t="s">
        <v>595</v>
      </c>
      <c r="E54" s="80" t="s">
        <v>35</v>
      </c>
      <c r="F54" s="81" t="s">
        <v>905</v>
      </c>
    </row>
    <row r="55" spans="4:6" x14ac:dyDescent="0.2">
      <c r="D55" s="79" t="s">
        <v>599</v>
      </c>
      <c r="E55" s="80" t="s">
        <v>940</v>
      </c>
      <c r="F55" s="79" t="s">
        <v>905</v>
      </c>
    </row>
    <row r="56" spans="4:6" x14ac:dyDescent="0.2">
      <c r="D56" s="79" t="s">
        <v>649</v>
      </c>
      <c r="E56" s="80" t="s">
        <v>941</v>
      </c>
      <c r="F56" s="81" t="s">
        <v>905</v>
      </c>
    </row>
    <row r="57" spans="4:6" x14ac:dyDescent="0.2">
      <c r="D57" s="79" t="s">
        <v>658</v>
      </c>
      <c r="E57" s="80"/>
      <c r="F57" s="81" t="s">
        <v>909</v>
      </c>
    </row>
    <row r="58" spans="4:6" x14ac:dyDescent="0.2">
      <c r="D58" s="79" t="s">
        <v>685</v>
      </c>
      <c r="E58" s="80" t="s">
        <v>942</v>
      </c>
      <c r="F58" s="81" t="s">
        <v>905</v>
      </c>
    </row>
    <row r="59" spans="4:6" x14ac:dyDescent="0.2">
      <c r="D59" s="79" t="s">
        <v>689</v>
      </c>
      <c r="E59" s="80" t="s">
        <v>943</v>
      </c>
      <c r="F59" s="81" t="s">
        <v>905</v>
      </c>
    </row>
    <row r="60" spans="4:6" x14ac:dyDescent="0.2">
      <c r="D60" s="79" t="s">
        <v>705</v>
      </c>
      <c r="E60" s="80" t="s">
        <v>35</v>
      </c>
      <c r="F60" s="81" t="s">
        <v>905</v>
      </c>
    </row>
    <row r="61" spans="4:6" x14ac:dyDescent="0.2">
      <c r="D61" s="79" t="s">
        <v>710</v>
      </c>
      <c r="E61" s="80" t="s">
        <v>944</v>
      </c>
      <c r="F61" s="81" t="s">
        <v>905</v>
      </c>
    </row>
    <row r="62" spans="4:6" x14ac:dyDescent="0.2">
      <c r="D62" s="79" t="s">
        <v>748</v>
      </c>
      <c r="E62" s="80" t="s">
        <v>35</v>
      </c>
      <c r="F62" s="81" t="s">
        <v>912</v>
      </c>
    </row>
    <row r="63" spans="4:6" x14ac:dyDescent="0.2">
      <c r="D63" s="79" t="s">
        <v>753</v>
      </c>
      <c r="E63" s="80" t="s">
        <v>35</v>
      </c>
      <c r="F63" s="81" t="s">
        <v>905</v>
      </c>
    </row>
    <row r="64" spans="4:6" x14ac:dyDescent="0.2">
      <c r="D64" s="79" t="s">
        <v>758</v>
      </c>
      <c r="E64" s="80" t="s">
        <v>945</v>
      </c>
      <c r="F64" s="79" t="s">
        <v>917</v>
      </c>
    </row>
    <row r="65" spans="4:6" x14ac:dyDescent="0.2">
      <c r="D65" s="79" t="s">
        <v>849</v>
      </c>
      <c r="E65" s="80" t="s">
        <v>946</v>
      </c>
      <c r="F65" s="79" t="s">
        <v>917</v>
      </c>
    </row>
    <row r="66" spans="4:6" x14ac:dyDescent="0.2">
      <c r="D66" s="79" t="s">
        <v>896</v>
      </c>
      <c r="E66" s="80" t="s">
        <v>35</v>
      </c>
      <c r="F66" s="79" t="s">
        <v>918</v>
      </c>
    </row>
    <row r="67" spans="4:6" x14ac:dyDescent="0.2">
      <c r="D67" s="29"/>
      <c r="E67" s="29"/>
      <c r="F67" s="29"/>
    </row>
    <row r="68" spans="4:6" x14ac:dyDescent="0.2">
      <c r="D68" s="29"/>
      <c r="E68" s="29"/>
      <c r="F68" s="29"/>
    </row>
    <row r="69" spans="4:6" x14ac:dyDescent="0.2">
      <c r="D69" s="29"/>
      <c r="E69" s="29"/>
      <c r="F69" s="29"/>
    </row>
    <row r="70" spans="4:6" x14ac:dyDescent="0.2">
      <c r="D70" s="29"/>
      <c r="E70" s="29"/>
      <c r="F70" s="29"/>
    </row>
    <row r="71" spans="4:6" x14ac:dyDescent="0.2">
      <c r="D71" s="29"/>
      <c r="E71" s="29"/>
      <c r="F71" s="29"/>
    </row>
    <row r="72" spans="4:6" x14ac:dyDescent="0.2">
      <c r="D72" s="29"/>
      <c r="E72" s="29"/>
      <c r="F72" s="29"/>
    </row>
    <row r="73" spans="4:6" x14ac:dyDescent="0.2">
      <c r="D73" s="29"/>
      <c r="E73" s="29"/>
      <c r="F73" s="29"/>
    </row>
    <row r="74" spans="4:6" x14ac:dyDescent="0.2">
      <c r="D74" s="29"/>
      <c r="E74" s="29"/>
      <c r="F74" s="29"/>
    </row>
    <row r="75" spans="4:6" x14ac:dyDescent="0.2">
      <c r="D75" s="29"/>
      <c r="E75" s="29"/>
      <c r="F75" s="29"/>
    </row>
    <row r="76" spans="4:6" x14ac:dyDescent="0.2">
      <c r="D76" s="29"/>
      <c r="E76" s="29"/>
      <c r="F76" s="29"/>
    </row>
    <row r="77" spans="4:6" x14ac:dyDescent="0.2">
      <c r="D77" s="29"/>
      <c r="E77" s="29"/>
      <c r="F77" s="29"/>
    </row>
    <row r="78" spans="4:6" x14ac:dyDescent="0.2">
      <c r="D78" s="29"/>
      <c r="E78" s="29"/>
      <c r="F78" s="29"/>
    </row>
    <row r="79" spans="4:6" x14ac:dyDescent="0.2">
      <c r="D79" s="29"/>
      <c r="E79" s="29"/>
      <c r="F79" s="29"/>
    </row>
    <row r="80" spans="4:6" x14ac:dyDescent="0.2">
      <c r="D80" s="29"/>
      <c r="E80" s="29"/>
      <c r="F80" s="29"/>
    </row>
    <row r="81" spans="4:6" x14ac:dyDescent="0.2">
      <c r="D81" s="29"/>
      <c r="E81" s="29"/>
      <c r="F81" s="29"/>
    </row>
    <row r="82" spans="4:6" x14ac:dyDescent="0.2">
      <c r="D82" s="29"/>
      <c r="E82" s="29"/>
      <c r="F82" s="29"/>
    </row>
    <row r="83" spans="4:6" x14ac:dyDescent="0.2">
      <c r="D83" s="29"/>
      <c r="E83" s="29"/>
      <c r="F83" s="29"/>
    </row>
    <row r="84" spans="4:6" x14ac:dyDescent="0.2">
      <c r="D84" s="29"/>
      <c r="E84" s="29"/>
      <c r="F84" s="29"/>
    </row>
    <row r="85" spans="4:6" x14ac:dyDescent="0.2">
      <c r="D85" s="29"/>
      <c r="E85" s="29"/>
      <c r="F85" s="29"/>
    </row>
    <row r="86" spans="4:6" x14ac:dyDescent="0.2">
      <c r="D86" s="29"/>
      <c r="E86" s="29"/>
      <c r="F86" s="29"/>
    </row>
    <row r="87" spans="4:6" x14ac:dyDescent="0.2">
      <c r="D87" s="29"/>
      <c r="E87" s="29"/>
      <c r="F87" s="29"/>
    </row>
    <row r="88" spans="4:6" x14ac:dyDescent="0.2">
      <c r="D88" s="29"/>
      <c r="E88" s="29"/>
      <c r="F88" s="29"/>
    </row>
    <row r="89" spans="4:6" x14ac:dyDescent="0.2">
      <c r="D89" s="29"/>
      <c r="E89" s="29"/>
      <c r="F89" s="29"/>
    </row>
    <row r="90" spans="4:6" x14ac:dyDescent="0.2">
      <c r="D90" s="29"/>
      <c r="E90" s="29"/>
      <c r="F90" s="29"/>
    </row>
    <row r="91" spans="4:6" x14ac:dyDescent="0.2">
      <c r="D91" s="29"/>
      <c r="E91" s="29"/>
      <c r="F91" s="29"/>
    </row>
    <row r="92" spans="4:6" x14ac:dyDescent="0.2">
      <c r="D92" s="29"/>
      <c r="E92" s="29"/>
      <c r="F92" s="29"/>
    </row>
    <row r="93" spans="4:6" x14ac:dyDescent="0.2">
      <c r="D93" s="29"/>
      <c r="E93" s="29"/>
      <c r="F93" s="29"/>
    </row>
    <row r="94" spans="4:6" x14ac:dyDescent="0.2">
      <c r="D94" s="29"/>
      <c r="E94" s="29"/>
      <c r="F94" s="29"/>
    </row>
    <row r="95" spans="4:6" x14ac:dyDescent="0.2">
      <c r="D95" s="29"/>
      <c r="E95" s="29"/>
      <c r="F95" s="29"/>
    </row>
    <row r="96" spans="4:6" x14ac:dyDescent="0.2">
      <c r="D96" s="29"/>
      <c r="E96" s="29"/>
      <c r="F96" s="29"/>
    </row>
    <row r="97" spans="4:6" x14ac:dyDescent="0.2">
      <c r="D97" s="29"/>
      <c r="E97" s="29"/>
      <c r="F97" s="29"/>
    </row>
    <row r="98" spans="4:6" x14ac:dyDescent="0.2">
      <c r="D98" s="29"/>
      <c r="E98" s="29"/>
      <c r="F98" s="29"/>
    </row>
    <row r="99" spans="4:6" x14ac:dyDescent="0.2">
      <c r="D99" s="29"/>
      <c r="E99" s="29"/>
      <c r="F99" s="29"/>
    </row>
    <row r="100" spans="4:6" x14ac:dyDescent="0.2">
      <c r="D100" s="29"/>
      <c r="E100" s="29"/>
      <c r="F100" s="29"/>
    </row>
    <row r="101" spans="4:6" x14ac:dyDescent="0.2">
      <c r="D101" s="29"/>
      <c r="E101" s="29"/>
      <c r="F101" s="29"/>
    </row>
    <row r="102" spans="4:6" x14ac:dyDescent="0.2">
      <c r="D102" s="29"/>
      <c r="E102" s="29"/>
      <c r="F102" s="29"/>
    </row>
    <row r="103" spans="4:6" x14ac:dyDescent="0.2">
      <c r="D103" s="29"/>
      <c r="E103" s="29"/>
      <c r="F103" s="29"/>
    </row>
    <row r="104" spans="4:6" x14ac:dyDescent="0.2">
      <c r="D104" s="29"/>
      <c r="E104" s="29"/>
      <c r="F104" s="29"/>
    </row>
    <row r="105" spans="4:6" x14ac:dyDescent="0.2">
      <c r="D105" s="29"/>
      <c r="E105" s="29"/>
      <c r="F105" s="29"/>
    </row>
    <row r="106" spans="4:6" x14ac:dyDescent="0.2">
      <c r="D106" s="29"/>
      <c r="E106" s="29"/>
      <c r="F106" s="29"/>
    </row>
    <row r="107" spans="4:6" x14ac:dyDescent="0.2">
      <c r="D107" s="29"/>
      <c r="E107" s="29"/>
      <c r="F107" s="29"/>
    </row>
    <row r="108" spans="4:6" x14ac:dyDescent="0.2">
      <c r="D108" s="29"/>
      <c r="E108" s="29"/>
      <c r="F108" s="29"/>
    </row>
    <row r="109" spans="4:6" x14ac:dyDescent="0.2">
      <c r="D109" s="29"/>
      <c r="E109" s="29"/>
      <c r="F109" s="29"/>
    </row>
    <row r="110" spans="4:6" x14ac:dyDescent="0.2">
      <c r="D110" s="29"/>
      <c r="E110" s="29"/>
      <c r="F110" s="29"/>
    </row>
    <row r="111" spans="4:6" ht="16" x14ac:dyDescent="0.2">
      <c r="D111" s="31"/>
      <c r="E111" s="29"/>
      <c r="F111" s="29"/>
    </row>
    <row r="112" spans="4:6" x14ac:dyDescent="0.2">
      <c r="D112" s="29"/>
      <c r="E112" s="29"/>
      <c r="F112" s="29"/>
    </row>
    <row r="113" spans="4:6" x14ac:dyDescent="0.2">
      <c r="D113" s="29"/>
      <c r="E113" s="29"/>
      <c r="F113" s="29"/>
    </row>
    <row r="114" spans="4:6" x14ac:dyDescent="0.2">
      <c r="D114" s="29"/>
      <c r="E114" s="29"/>
      <c r="F114" s="29"/>
    </row>
    <row r="115" spans="4:6" x14ac:dyDescent="0.2">
      <c r="D115" s="29"/>
      <c r="E115" s="29"/>
      <c r="F115" s="29"/>
    </row>
    <row r="116" spans="4:6" x14ac:dyDescent="0.2">
      <c r="D116" s="29"/>
      <c r="E116" s="29"/>
      <c r="F116" s="29"/>
    </row>
    <row r="117" spans="4:6" x14ac:dyDescent="0.2">
      <c r="D117" s="29"/>
      <c r="E117" s="29"/>
      <c r="F117" s="29"/>
    </row>
    <row r="118" spans="4:6" x14ac:dyDescent="0.2">
      <c r="D118" s="29"/>
      <c r="E118" s="29"/>
      <c r="F118" s="29"/>
    </row>
    <row r="119" spans="4:6" x14ac:dyDescent="0.2">
      <c r="D119" s="29"/>
      <c r="E119" s="29"/>
      <c r="F119" s="29"/>
    </row>
    <row r="120" spans="4:6" x14ac:dyDescent="0.2">
      <c r="D120" s="29"/>
      <c r="E120" s="29"/>
      <c r="F120" s="29"/>
    </row>
    <row r="121" spans="4:6" x14ac:dyDescent="0.2">
      <c r="D121" s="29"/>
      <c r="E121" s="29"/>
      <c r="F121" s="29"/>
    </row>
    <row r="122" spans="4:6" x14ac:dyDescent="0.2">
      <c r="D122" s="29"/>
      <c r="E122" s="29"/>
      <c r="F122" s="29"/>
    </row>
    <row r="123" spans="4:6" x14ac:dyDescent="0.2">
      <c r="D123" s="29"/>
      <c r="E123" s="29"/>
      <c r="F123" s="29"/>
    </row>
    <row r="124" spans="4:6" x14ac:dyDescent="0.2">
      <c r="D124" s="29"/>
      <c r="E124" s="29"/>
      <c r="F124" s="29"/>
    </row>
    <row r="125" spans="4:6" x14ac:dyDescent="0.2">
      <c r="D125" s="29"/>
      <c r="E125" s="29"/>
      <c r="F125" s="29"/>
    </row>
    <row r="126" spans="4:6" x14ac:dyDescent="0.2">
      <c r="D126" s="29"/>
      <c r="E126" s="29"/>
      <c r="F126" s="29"/>
    </row>
    <row r="127" spans="4:6" x14ac:dyDescent="0.2">
      <c r="D127" s="29"/>
      <c r="E127" s="29"/>
      <c r="F127" s="29"/>
    </row>
    <row r="128" spans="4:6" x14ac:dyDescent="0.2">
      <c r="D128" s="29"/>
      <c r="E128" s="29"/>
      <c r="F128" s="29"/>
    </row>
    <row r="129" spans="4:6" x14ac:dyDescent="0.2">
      <c r="D129" s="29"/>
      <c r="E129" s="29"/>
      <c r="F129" s="29"/>
    </row>
    <row r="130" spans="4:6" x14ac:dyDescent="0.2">
      <c r="D130" s="29"/>
      <c r="E130" s="29"/>
      <c r="F130" s="29"/>
    </row>
    <row r="131" spans="4:6" x14ac:dyDescent="0.2">
      <c r="D131" s="29"/>
      <c r="E131" s="29"/>
      <c r="F131" s="29"/>
    </row>
    <row r="132" spans="4:6" x14ac:dyDescent="0.2">
      <c r="D132" s="29"/>
      <c r="E132" s="29"/>
      <c r="F132" s="29"/>
    </row>
    <row r="133" spans="4:6" x14ac:dyDescent="0.2">
      <c r="D133" s="29"/>
      <c r="E133" s="29"/>
      <c r="F133" s="29"/>
    </row>
    <row r="134" spans="4:6" x14ac:dyDescent="0.2">
      <c r="D134" s="29"/>
      <c r="E134" s="29"/>
      <c r="F134" s="29"/>
    </row>
    <row r="135" spans="4:6" x14ac:dyDescent="0.2">
      <c r="D135" s="29"/>
      <c r="E135" s="29"/>
      <c r="F135" s="29"/>
    </row>
    <row r="136" spans="4:6" x14ac:dyDescent="0.2">
      <c r="D136" s="29"/>
      <c r="E136" s="29"/>
      <c r="F136" s="29"/>
    </row>
    <row r="137" spans="4:6" x14ac:dyDescent="0.2">
      <c r="D137" s="29"/>
      <c r="E137" s="29"/>
      <c r="F137" s="29"/>
    </row>
    <row r="138" spans="4:6" x14ac:dyDescent="0.2">
      <c r="D138" s="29"/>
      <c r="E138" s="29"/>
      <c r="F138" s="29"/>
    </row>
    <row r="139" spans="4:6" x14ac:dyDescent="0.2">
      <c r="D139" s="29"/>
      <c r="E139" s="29"/>
      <c r="F139" s="29"/>
    </row>
    <row r="140" spans="4:6" x14ac:dyDescent="0.2">
      <c r="D140" s="29"/>
      <c r="E140" s="29"/>
      <c r="F140" s="29"/>
    </row>
    <row r="141" spans="4:6" x14ac:dyDescent="0.2">
      <c r="D141" s="29"/>
      <c r="E141" s="29"/>
      <c r="F141" s="29"/>
    </row>
    <row r="142" spans="4:6" x14ac:dyDescent="0.2">
      <c r="D142" s="29"/>
      <c r="E142" s="29"/>
      <c r="F142" s="29"/>
    </row>
    <row r="143" spans="4:6" x14ac:dyDescent="0.2">
      <c r="D143" s="29"/>
      <c r="E143" s="29"/>
      <c r="F143" s="29"/>
    </row>
    <row r="144" spans="4:6" x14ac:dyDescent="0.2">
      <c r="D144" s="29"/>
      <c r="E144" s="29"/>
      <c r="F144" s="29"/>
    </row>
    <row r="145" spans="4:6" x14ac:dyDescent="0.2">
      <c r="D145" s="29"/>
      <c r="E145" s="29"/>
      <c r="F145" s="29"/>
    </row>
    <row r="146" spans="4:6" x14ac:dyDescent="0.2">
      <c r="D146" s="29"/>
      <c r="E146" s="29"/>
      <c r="F146" s="29"/>
    </row>
    <row r="147" spans="4:6" x14ac:dyDescent="0.2">
      <c r="D147" s="29"/>
      <c r="E147" s="29"/>
      <c r="F147" s="29"/>
    </row>
    <row r="148" spans="4:6" x14ac:dyDescent="0.2">
      <c r="D148" s="29"/>
      <c r="E148" s="29"/>
      <c r="F148" s="29"/>
    </row>
    <row r="149" spans="4:6" x14ac:dyDescent="0.2">
      <c r="D149" s="29"/>
      <c r="E149" s="29"/>
      <c r="F149" s="29"/>
    </row>
    <row r="150" spans="4:6" x14ac:dyDescent="0.2">
      <c r="D150" s="29"/>
      <c r="E150" s="29"/>
      <c r="F150" s="29"/>
    </row>
    <row r="151" spans="4:6" x14ac:dyDescent="0.2">
      <c r="D151" s="29"/>
      <c r="E151" s="29"/>
      <c r="F151" s="29"/>
    </row>
    <row r="152" spans="4:6" x14ac:dyDescent="0.2">
      <c r="D152" s="29"/>
      <c r="E152" s="29"/>
      <c r="F152" s="29"/>
    </row>
    <row r="153" spans="4:6" x14ac:dyDescent="0.2">
      <c r="D153" s="29"/>
      <c r="E153" s="29"/>
      <c r="F153" s="29"/>
    </row>
    <row r="154" spans="4:6" x14ac:dyDescent="0.2">
      <c r="D154" s="29"/>
      <c r="E154" s="29"/>
      <c r="F154" s="29"/>
    </row>
    <row r="155" spans="4:6" x14ac:dyDescent="0.2">
      <c r="D155" s="30"/>
      <c r="E155" s="30"/>
      <c r="F155" s="30"/>
    </row>
  </sheetData>
  <conditionalFormatting sqref="D2:F58 E59:F59">
    <cfRule type="expression" dxfId="2" priority="1">
      <formula>#REF!="Y"</formula>
    </cfRule>
  </conditionalFormatting>
  <dataValidations count="2">
    <dataValidation type="list" allowBlank="1" showInputMessage="1" showErrorMessage="1" sqref="F53:F1048576">
      <formula1>List_TYPE_ORG</formula1>
    </dataValidation>
    <dataValidation type="list" operator="greaterThan" allowBlank="1" showInputMessage="1" showErrorMessage="1" sqref="F2:F52">
      <formula1>List_TYPE_ORG</formula1>
    </dataValidation>
  </dataValidations>
  <pageMargins left="0.7" right="0.7" top="0.75" bottom="0.75" header="0.3" footer="0.3"/>
  <pageSetup orientation="portrait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"/>
  <sheetViews>
    <sheetView workbookViewId="0">
      <selection activeCell="D4" sqref="D4"/>
    </sheetView>
  </sheetViews>
  <sheetFormatPr baseColWidth="10" defaultColWidth="8.83203125" defaultRowHeight="15" x14ac:dyDescent="0.2"/>
  <sheetData>
    <row r="2" spans="1:14" ht="84" x14ac:dyDescent="0.2">
      <c r="A2" s="9" t="s">
        <v>947</v>
      </c>
      <c r="B2" s="10" t="str">
        <f ca="1">IFERROR(VLOOKUP(A2,Organisation:Acronym,2,FALSE)," ")</f>
        <v xml:space="preserve"> </v>
      </c>
      <c r="C2" s="10" t="str">
        <f ca="1">IFERROR(VLOOKUP(A2,Organisation:Type,3,FALSE)," ")</f>
        <v xml:space="preserve"> </v>
      </c>
      <c r="D2" s="10" t="s">
        <v>948</v>
      </c>
      <c r="E2" s="11" t="s">
        <v>949</v>
      </c>
      <c r="F2" s="11" t="s">
        <v>950</v>
      </c>
      <c r="G2" s="12">
        <v>6337257</v>
      </c>
      <c r="H2" s="13"/>
      <c r="I2" s="14"/>
      <c r="J2" s="14"/>
      <c r="K2" s="15"/>
      <c r="L2" s="15"/>
      <c r="M2" s="15"/>
      <c r="N2" s="15"/>
    </row>
  </sheetData>
  <conditionalFormatting sqref="A2:J2">
    <cfRule type="expression" dxfId="1" priority="1">
      <formula>#REF!="Y"</formula>
    </cfRule>
  </conditionalFormatting>
  <dataValidations count="3">
    <dataValidation type="list" allowBlank="1" showInputMessage="1" showErrorMessage="1" sqref="A2">
      <formula1>Organisation</formula1>
    </dataValidation>
    <dataValidation type="list" allowBlank="1" showInputMessage="1" showErrorMessage="1" sqref="K2:N2">
      <formula1>"1"</formula1>
    </dataValidation>
    <dataValidation operator="greaterThan" allowBlank="1" showInputMessage="1" showErrorMessage="1" sqref="H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"/>
  <sheetViews>
    <sheetView workbookViewId="0">
      <selection activeCell="B6" sqref="B6"/>
    </sheetView>
  </sheetViews>
  <sheetFormatPr baseColWidth="10" defaultColWidth="8.83203125" defaultRowHeight="15" x14ac:dyDescent="0.2"/>
  <sheetData>
    <row r="2" spans="1:15" s="2" customFormat="1" ht="60" x14ac:dyDescent="0.2">
      <c r="A2" s="2" t="s">
        <v>951</v>
      </c>
      <c r="B2" s="48" t="s">
        <v>952</v>
      </c>
      <c r="C2" s="4" t="str">
        <f ca="1">IFERROR(VLOOKUP(B2,Organisation:Acronym,2,FALSE)," ")</f>
        <v xml:space="preserve"> </v>
      </c>
      <c r="D2" s="5" t="str">
        <f ca="1">IFERROR(VLOOKUP(B2,Organisation:Type,3,FALSE)," ")</f>
        <v xml:space="preserve"> </v>
      </c>
      <c r="E2" s="5"/>
      <c r="F2" s="3" t="s">
        <v>953</v>
      </c>
      <c r="G2" s="3" t="s">
        <v>355</v>
      </c>
      <c r="H2" s="6">
        <v>9209164514</v>
      </c>
      <c r="I2" s="7" t="s">
        <v>954</v>
      </c>
      <c r="J2" s="8"/>
      <c r="K2" s="8"/>
      <c r="L2" s="49"/>
      <c r="M2" s="49"/>
      <c r="N2" s="49"/>
      <c r="O2" s="49"/>
    </row>
    <row r="3" spans="1:15" ht="48" x14ac:dyDescent="0.2">
      <c r="A3" s="2" t="s">
        <v>955</v>
      </c>
      <c r="B3" s="16" t="s">
        <v>952</v>
      </c>
      <c r="C3" s="17" t="str">
        <f ca="1">IFERROR(VLOOKUP(B3,Organisation:Acronym,2,FALSE)," ")</f>
        <v xml:space="preserve"> </v>
      </c>
      <c r="D3" s="17" t="str">
        <f ca="1">IFERROR(VLOOKUP(B3,Organisation:Type,3,FALSE)," ")</f>
        <v xml:space="preserve"> </v>
      </c>
      <c r="E3" s="17"/>
      <c r="F3" s="18" t="s">
        <v>956</v>
      </c>
      <c r="G3" s="18" t="s">
        <v>957</v>
      </c>
      <c r="H3" s="19">
        <v>9183274194</v>
      </c>
      <c r="I3" s="20" t="s">
        <v>958</v>
      </c>
      <c r="J3" s="21"/>
      <c r="K3" s="21"/>
      <c r="L3" s="22"/>
      <c r="M3" s="22"/>
      <c r="N3" s="22"/>
      <c r="O3" s="22"/>
    </row>
  </sheetData>
  <conditionalFormatting sqref="B2:K3">
    <cfRule type="expression" dxfId="0" priority="2">
      <formula>#REF!="Y"</formula>
    </cfRule>
  </conditionalFormatting>
  <dataValidations count="3">
    <dataValidation type="list" allowBlank="1" showInputMessage="1" showErrorMessage="1" sqref="B2:B3">
      <formula1>Organisation</formula1>
    </dataValidation>
    <dataValidation type="list" allowBlank="1" showInputMessage="1" showErrorMessage="1" sqref="L2:O3">
      <formula1>"1"</formula1>
    </dataValidation>
    <dataValidation operator="greaterThan" allowBlank="1" showInputMessage="1" showErrorMessage="1" sqref="I2:I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CONTACTLIST</vt:lpstr>
      <vt:lpstr>LIST_ORG</vt:lpstr>
      <vt:lpstr>To Add</vt:lpstr>
      <vt:lpstr>Removed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Microsoft Office User</cp:lastModifiedBy>
  <cp:revision/>
  <dcterms:created xsi:type="dcterms:W3CDTF">2012-10-11T08:40:52Z</dcterms:created>
  <dcterms:modified xsi:type="dcterms:W3CDTF">2017-04-06T15:43:33Z</dcterms:modified>
  <cp:category/>
  <cp:contentStatus/>
</cp:coreProperties>
</file>